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35" windowWidth="19920" windowHeight="14280" tabRatio="500" activeTab="0"/>
  </bookViews>
  <sheets>
    <sheet name="gut_new" sheetId="1" r:id="rId1"/>
  </sheets>
  <definedNames/>
  <calcPr fullCalcOnLoad="1"/>
</workbook>
</file>

<file path=xl/sharedStrings.xml><?xml version="1.0" encoding="utf-8"?>
<sst xmlns="http://schemas.openxmlformats.org/spreadsheetml/2006/main" count="1321" uniqueCount="378">
  <si>
    <t>PB050904</t>
  </si>
  <si>
    <t>HGC00878</t>
  </si>
  <si>
    <t>HGC00552</t>
  </si>
  <si>
    <t>HGC00962</t>
  </si>
  <si>
    <t>HGC00816</t>
  </si>
  <si>
    <t>PB008196</t>
  </si>
  <si>
    <t>HGC00803</t>
  </si>
  <si>
    <t>PB038401</t>
  </si>
  <si>
    <t>PB032242</t>
  </si>
  <si>
    <t>HGC00429</t>
  </si>
  <si>
    <t>HGC00857</t>
  </si>
  <si>
    <t>PB202086</t>
  </si>
  <si>
    <t>.</t>
  </si>
  <si>
    <t>PB162020</t>
  </si>
  <si>
    <t>PB053138</t>
  </si>
  <si>
    <t>PB009406</t>
  </si>
  <si>
    <t>HGC00573</t>
  </si>
  <si>
    <t>HGC01179</t>
  </si>
  <si>
    <t>PB048631</t>
  </si>
  <si>
    <t>PB000005</t>
  </si>
  <si>
    <t>PB155142</t>
  </si>
  <si>
    <t>PB042841</t>
  </si>
  <si>
    <t>PB092941</t>
  </si>
  <si>
    <t>PB177066</t>
  </si>
  <si>
    <t>PB001025</t>
  </si>
  <si>
    <t>PB078508</t>
  </si>
  <si>
    <t>PB012991</t>
  </si>
  <si>
    <t>HGC00518</t>
  </si>
  <si>
    <t>PB006205</t>
  </si>
  <si>
    <t>PB021443</t>
  </si>
  <si>
    <t>PB034679</t>
  </si>
  <si>
    <t>PB071107</t>
  </si>
  <si>
    <t>HGC00993</t>
  </si>
  <si>
    <t>PB021133</t>
  </si>
  <si>
    <t>HGC00170</t>
  </si>
  <si>
    <t>PB039305</t>
  </si>
  <si>
    <t>HGC00789</t>
  </si>
  <si>
    <t>HGC00509</t>
  </si>
  <si>
    <t>HGC00593</t>
  </si>
  <si>
    <t>HGC00921</t>
  </si>
  <si>
    <t>PB012472</t>
  </si>
  <si>
    <t>PB009510</t>
  </si>
  <si>
    <t>PB000821</t>
  </si>
  <si>
    <t>PB006933</t>
  </si>
  <si>
    <t>HGC01215</t>
  </si>
  <si>
    <t>HGC00422</t>
  </si>
  <si>
    <t>PB028090</t>
  </si>
  <si>
    <t>PB008434</t>
  </si>
  <si>
    <t>HGC00787</t>
  </si>
  <si>
    <t>HGC00991</t>
  </si>
  <si>
    <t>HGC00579</t>
  </si>
  <si>
    <t>HGC00908</t>
  </si>
  <si>
    <t>PB062763</t>
  </si>
  <si>
    <t>PB003564</t>
  </si>
  <si>
    <t>HGC00522</t>
  </si>
  <si>
    <t>HGC00267</t>
  </si>
  <si>
    <t>PB001823</t>
  </si>
  <si>
    <t>PB009052</t>
  </si>
  <si>
    <t>PB044380</t>
  </si>
  <si>
    <t>PB031792</t>
  </si>
  <si>
    <t>PB037276</t>
  </si>
  <si>
    <t>PB014998</t>
  </si>
  <si>
    <t>PB002104</t>
  </si>
  <si>
    <t>HGC00164</t>
  </si>
  <si>
    <t>PB170059</t>
  </si>
  <si>
    <t>PB053359</t>
  </si>
  <si>
    <t>PB038151</t>
  </si>
  <si>
    <t>PB012823</t>
  </si>
  <si>
    <t>HGC00965</t>
  </si>
  <si>
    <t>PB022697</t>
  </si>
  <si>
    <t>PB044572</t>
  </si>
  <si>
    <t>PB044863</t>
  </si>
  <si>
    <t>HGC00947</t>
  </si>
  <si>
    <t>PB048276</t>
  </si>
  <si>
    <t>PB045813</t>
  </si>
  <si>
    <t>COG - FFAS score of a top hit</t>
  </si>
  <si>
    <t>COG category of the top hit</t>
  </si>
  <si>
    <t>[M]</t>
  </si>
  <si>
    <t>[Q]</t>
  </si>
  <si>
    <t>[S]</t>
  </si>
  <si>
    <t>[V]</t>
  </si>
  <si>
    <t>[K]</t>
  </si>
  <si>
    <t>[R]</t>
  </si>
  <si>
    <t>[U]</t>
  </si>
  <si>
    <t>[P]</t>
  </si>
  <si>
    <t>[L]</t>
  </si>
  <si>
    <t>[O]</t>
  </si>
  <si>
    <t>[N]</t>
  </si>
  <si>
    <t>[UNTP]</t>
  </si>
  <si>
    <t>PB042013</t>
  </si>
  <si>
    <t>PB083081</t>
  </si>
  <si>
    <t>HGC00762</t>
  </si>
  <si>
    <t>PB144506</t>
  </si>
  <si>
    <t>PB001516</t>
  </si>
  <si>
    <t>PB019827</t>
  </si>
  <si>
    <t>PB009534</t>
  </si>
  <si>
    <t>PB018258</t>
  </si>
  <si>
    <t>PB002794</t>
  </si>
  <si>
    <t>PB010473</t>
  </si>
  <si>
    <t>PB080926</t>
  </si>
  <si>
    <t>PB007740</t>
  </si>
  <si>
    <t>HGC00779</t>
  </si>
  <si>
    <t>HGC00672</t>
  </si>
  <si>
    <t>PB040621</t>
  </si>
  <si>
    <t>HGC00929</t>
  </si>
  <si>
    <t>HGC01024</t>
  </si>
  <si>
    <t>PB002770</t>
  </si>
  <si>
    <t>PB022506</t>
  </si>
  <si>
    <t>PB045072</t>
  </si>
  <si>
    <t>PB035451</t>
  </si>
  <si>
    <t>PB069407</t>
  </si>
  <si>
    <t>PB007011</t>
  </si>
  <si>
    <t>PB062605</t>
  </si>
  <si>
    <t>PB037455</t>
  </si>
  <si>
    <t>PB008806</t>
  </si>
  <si>
    <t>PB017124</t>
  </si>
  <si>
    <t>HGC00690</t>
  </si>
  <si>
    <t>HGC01056</t>
  </si>
  <si>
    <t>HGC01064</t>
  </si>
  <si>
    <t>PB011023</t>
  </si>
  <si>
    <t>PB109275</t>
  </si>
  <si>
    <t>PB023890</t>
  </si>
  <si>
    <t>HGC00915</t>
  </si>
  <si>
    <t>PB060121</t>
  </si>
  <si>
    <t>HGC00553</t>
  </si>
  <si>
    <t>PB034883</t>
  </si>
  <si>
    <t>HGC00015</t>
  </si>
  <si>
    <t>PB015879</t>
  </si>
  <si>
    <t>PB057370</t>
  </si>
  <si>
    <t>PB014120</t>
  </si>
  <si>
    <t>PB012954</t>
  </si>
  <si>
    <t>PB006791</t>
  </si>
  <si>
    <t>PB004718</t>
  </si>
  <si>
    <t>HGC00919</t>
  </si>
  <si>
    <t>PB032818</t>
  </si>
  <si>
    <t>PB019279</t>
  </si>
  <si>
    <t>PB029229</t>
  </si>
  <si>
    <t>PB027554</t>
  </si>
  <si>
    <t>HGC00106</t>
  </si>
  <si>
    <t>HGC00248</t>
  </si>
  <si>
    <t>PB007535</t>
  </si>
  <si>
    <t>PB053244</t>
  </si>
  <si>
    <t>PB027778</t>
  </si>
  <si>
    <t>PB036876</t>
  </si>
  <si>
    <t>PB044822</t>
  </si>
  <si>
    <t>PB027498</t>
  </si>
  <si>
    <t>HGC00024</t>
  </si>
  <si>
    <t>PB001404</t>
  </si>
  <si>
    <t>PB017610</t>
  </si>
  <si>
    <t>PB009233</t>
  </si>
  <si>
    <t>PB048846</t>
  </si>
  <si>
    <t>PB007147</t>
  </si>
  <si>
    <t>PB001232</t>
  </si>
  <si>
    <t>PB010126</t>
  </si>
  <si>
    <t>PB064361</t>
  </si>
  <si>
    <t>PB023339</t>
  </si>
  <si>
    <t>PB008694</t>
  </si>
  <si>
    <t>PB034180</t>
  </si>
  <si>
    <t>PB047496</t>
  </si>
  <si>
    <t>PB009671</t>
  </si>
  <si>
    <t>PB014033</t>
  </si>
  <si>
    <t>HGC00928</t>
  </si>
  <si>
    <t>PB007733</t>
  </si>
  <si>
    <t>PB006101</t>
  </si>
  <si>
    <t>PB012108</t>
  </si>
  <si>
    <t>PB067216</t>
  </si>
  <si>
    <t>PB011130</t>
  </si>
  <si>
    <t>PB007843</t>
  </si>
  <si>
    <t>PB004588</t>
  </si>
  <si>
    <t>PB015612</t>
  </si>
  <si>
    <t>HGC00683</t>
  </si>
  <si>
    <t>PB000136</t>
  </si>
  <si>
    <t>PB162065</t>
  </si>
  <si>
    <t>PB013946</t>
  </si>
  <si>
    <t>PB022815</t>
  </si>
  <si>
    <t>PB025553</t>
  </si>
  <si>
    <t>PB030138</t>
  </si>
  <si>
    <t>PB005684</t>
  </si>
  <si>
    <t>PB004996</t>
  </si>
  <si>
    <t>PB002589</t>
  </si>
  <si>
    <t>PB011051</t>
  </si>
  <si>
    <t>PB165884</t>
  </si>
  <si>
    <t>PB000087</t>
  </si>
  <si>
    <t>PB003645</t>
  </si>
  <si>
    <t>PB048112</t>
  </si>
  <si>
    <t>HGC00311</t>
  </si>
  <si>
    <t>PB178269</t>
  </si>
  <si>
    <t>PB046158</t>
  </si>
  <si>
    <t>PB162028</t>
  </si>
  <si>
    <t>PB000716</t>
  </si>
  <si>
    <t>PB000142</t>
  </si>
  <si>
    <t>HGC00150</t>
  </si>
  <si>
    <t>PB001572</t>
  </si>
  <si>
    <t>HGC00870</t>
  </si>
  <si>
    <t>PB002534</t>
  </si>
  <si>
    <t>HGC00485</t>
  </si>
  <si>
    <t>PB048420</t>
  </si>
  <si>
    <t>HGC00877</t>
  </si>
  <si>
    <t>PB006154</t>
  </si>
  <si>
    <t>HGC00997</t>
  </si>
  <si>
    <t>PB019278</t>
  </si>
  <si>
    <t>HGC00873</t>
  </si>
  <si>
    <t>PB076697</t>
  </si>
  <si>
    <t>PB030515</t>
  </si>
  <si>
    <t>HGC00166</t>
  </si>
  <si>
    <t>PB047024</t>
  </si>
  <si>
    <t>PB032103</t>
  </si>
  <si>
    <t>PB005346</t>
  </si>
  <si>
    <t>PB012771</t>
  </si>
  <si>
    <t>PB003142</t>
  </si>
  <si>
    <t>PB021816</t>
  </si>
  <si>
    <t>PB128892</t>
  </si>
  <si>
    <t>PB012386</t>
  </si>
  <si>
    <t>PB007486</t>
  </si>
  <si>
    <t>PB001708</t>
  </si>
  <si>
    <t>PB019388</t>
  </si>
  <si>
    <t>PB015954</t>
  </si>
  <si>
    <t>PB001030</t>
  </si>
  <si>
    <t>PB001565</t>
  </si>
  <si>
    <t>HGC00374</t>
  </si>
  <si>
    <t>HGC00044</t>
  </si>
  <si>
    <t>PB004476</t>
  </si>
  <si>
    <t>PB000119</t>
  </si>
  <si>
    <t>PB019500</t>
  </si>
  <si>
    <t>PB001934</t>
  </si>
  <si>
    <t>Family - link to FFAS results</t>
  </si>
  <si>
    <t>Direct link to psi-blast hits in nr85s</t>
  </si>
  <si>
    <t>psi-blast hits in NR85s+</t>
  </si>
  <si>
    <t>metagenomic psi-blast hits in NR85s+</t>
  </si>
  <si>
    <t>PfamA - FFAS score of a top hit</t>
  </si>
  <si>
    <t>PDB - FFAS score of a top hit</t>
  </si>
  <si>
    <t>gut_new - top (non identical) FFAS hit</t>
  </si>
  <si>
    <t>gut_new - FFAS score of a top hit</t>
  </si>
  <si>
    <t>psi-blast</t>
  </si>
  <si>
    <t>PB000520</t>
  </si>
  <si>
    <t>PB000795</t>
  </si>
  <si>
    <t>HGC00711</t>
  </si>
  <si>
    <t>HGC01213</t>
  </si>
  <si>
    <t>HGC00933</t>
  </si>
  <si>
    <t>PB002776</t>
  </si>
  <si>
    <t xml:space="preserve">Contains conserved hypothetical TraN-like proteins found in conjugate transposon </t>
  </si>
  <si>
    <t>Contains conserved hypothetical proteins found in conjugate transposon TraD.</t>
  </si>
  <si>
    <t>Contains conserved hypothetical proteins found in conjugate transposon TraD. Psi-blast hit to putative metalloendopeptidase from Plasmodium.</t>
  </si>
  <si>
    <t>N-terminal domain found in metallopeptidases</t>
  </si>
  <si>
    <t xml:space="preserve">Contains many alginate O-acetyltransferases AlgJ </t>
  </si>
  <si>
    <t>Contains conserved hypothetical proteins found in conjugate transposon TraL.</t>
  </si>
  <si>
    <t>Contains putative glycosyl hydrolases</t>
  </si>
  <si>
    <t>Contains proteins related to phages</t>
  </si>
  <si>
    <t>Contains topoisomerases</t>
  </si>
  <si>
    <t>Contains integrases</t>
  </si>
  <si>
    <t>Domain found in virulence-associated E family proteins, predicted p-loop ATP-ases and phage proteins</t>
  </si>
  <si>
    <t>Contains conserved proteins found in conjugate transposon TraF</t>
  </si>
  <si>
    <t>Contains exported proteins</t>
  </si>
  <si>
    <t>Contains putative gliding motility proteins</t>
  </si>
  <si>
    <t>Contains putative lipoproteins</t>
  </si>
  <si>
    <t>Stage III sporulation protein AG</t>
  </si>
  <si>
    <t>Contains conserved proteins found in conjugate transposon TraQ</t>
  </si>
  <si>
    <t>Contains transcriptional regulators from AraC family</t>
  </si>
  <si>
    <t>Contains transposases</t>
  </si>
  <si>
    <t>Related to porins. Present in Fe transporters, TonB.</t>
  </si>
  <si>
    <t>Remote homology to WWE Domain of Deltex from D.melanogaster ?</t>
  </si>
  <si>
    <t>Remote homology to Flagellar basal body-associated protein.</t>
  </si>
  <si>
    <t>Contains conserved hypothetical proteins found in conjugate transposon TraH.</t>
  </si>
  <si>
    <t>Remote homology to HD domain (PF01966)</t>
  </si>
  <si>
    <t>Remote homology to Rhamnogalacturonase from Starch-binding domain-like fold</t>
  </si>
  <si>
    <t>Best (lowest) FFAS score in annotated databases of families</t>
  </si>
  <si>
    <t>Contains stage V sporulation proteins AB</t>
  </si>
  <si>
    <t>Contains sortases SrtC</t>
  </si>
  <si>
    <t>Contains vacuolar alpha mannosidases, remote homology to Galactose-binding domain-like fold, eukaryotic members</t>
  </si>
  <si>
    <t xml:space="preserve">Contains stage V sporulation proteins AA </t>
  </si>
  <si>
    <t xml:space="preserve">Contains ABC-type multidrug transport system, ATPase and permease components </t>
  </si>
  <si>
    <t xml:space="preserve">Contains putative stress-responsive transcriptional regulators </t>
  </si>
  <si>
    <t>Contains integral membrane proteins</t>
  </si>
  <si>
    <t>Contains mobilization proteins BmpH</t>
  </si>
  <si>
    <t>Contains ATP-dependent exoDNAse (exonuclease V)</t>
  </si>
  <si>
    <t>Contains littorine mutase/monooxygenase from Hyoscyamus niger (poisonous plant) no other eukaryotic members ?</t>
  </si>
  <si>
    <t>Contains plasmid recombination enzyme (Mobilization protei n)</t>
  </si>
  <si>
    <t>Contains abortive phage resistance proteins</t>
  </si>
  <si>
    <t>Contains putative TonB-linked outer membrane proteins, part of SusC ?</t>
  </si>
  <si>
    <t>Contains conjugative transposon membrane proteins</t>
  </si>
  <si>
    <t>N-terminal domain often followed by phage shock protein C (PspC/PF04024) that is thought to be a transcriptional regulator</t>
  </si>
  <si>
    <t>Contains permeases</t>
  </si>
  <si>
    <t>Contains putative transposon proteins and secreted proteins</t>
  </si>
  <si>
    <t>Contains 4Fe-4S ferredoxin iron-sulfur binding domain proteins</t>
  </si>
  <si>
    <t>Contains flavodoxins</t>
  </si>
  <si>
    <t>Contains putative helicases, present in mammals, probably transcription elongation factor</t>
  </si>
  <si>
    <t>Domain present in radical SAM domain proteins</t>
  </si>
  <si>
    <t>DNA-damage-inducible protein D</t>
  </si>
  <si>
    <t>Contains Type IV secretory pathway, VirB4 components</t>
  </si>
  <si>
    <t>Remote homology to TRAP-type mannitol/chloroaromatic compound transport system, small permease component.</t>
  </si>
  <si>
    <t>Clindamycin resistance transfer factor BtgB, remote homology to Relaxase/Mobilisation nuclease domain</t>
  </si>
  <si>
    <t>Contains possible chromosome segregation ATPases, remote homology to filamins from immunoglobulin fold</t>
  </si>
  <si>
    <t>Contains 16S rRNA processing proteins RimM, probably contains zinc finger</t>
  </si>
  <si>
    <t>Contains ABC transporters, remote homology to predicted membrane proteins</t>
  </si>
  <si>
    <t>Contains adenylosuccinate lyases, HEAT repeat</t>
  </si>
  <si>
    <t>Small GTP-binding protein</t>
  </si>
  <si>
    <t>Remote homology to lysozyme</t>
  </si>
  <si>
    <t>Contains putative vacuolar protein sorting-associated protein, present in Eukaryots</t>
  </si>
  <si>
    <t>Remote homology to predicted RNA-binding proteins, contains TPR repeat.</t>
  </si>
  <si>
    <t>Contains membrane proteins, remote homology to components of DNA replication licensing factors, contains p-loop ATP-ase domain.</t>
  </si>
  <si>
    <t>Remote homology to N-terminal domain of nickel responsive regulators NikR</t>
  </si>
  <si>
    <t>Remote homology to Flp pilus assembly protein TadG.</t>
  </si>
  <si>
    <t>Remote homology to transmebrane long-chain fatty acid transport protein FadL</t>
  </si>
  <si>
    <t>Contains transcriptional regulators, has lambda repressor-like DNA-binding domain.</t>
  </si>
  <si>
    <t>Contains putative TonB-linked outer membrane proteins, part of SusC ? Remote homology to several outer membrane receptors</t>
  </si>
  <si>
    <t>Putative glycosyl hydrolase, remote homology to dextranase, polygalacturonase.</t>
  </si>
  <si>
    <t>Remote homology to predicted transcriptional regulators</t>
  </si>
  <si>
    <t>Remote homology to predicted membrane proteins</t>
  </si>
  <si>
    <t>Contains branched-chain amino acid aminotransferases, remote homology to FKBP-type peptidyl-prolyl cis-trans isomerases</t>
  </si>
  <si>
    <t>Contains transposases and their inactivated derivatives, consistent with remote homology</t>
  </si>
  <si>
    <t>Putative calcium-regulated periplasmic protein of unknown function solved by JCSG</t>
  </si>
  <si>
    <t>Homology to nickel and cobalt resistance protein cnrR</t>
  </si>
  <si>
    <t>Remote homology to nickel responsive regulators</t>
  </si>
  <si>
    <t>Contains vancomycin b-type resistance proteins vanW, C-terminal domain homologous to L,D-transpeptidase.</t>
  </si>
  <si>
    <t>Contains phage proteins, homology to bacteriophage P2-related tail formation protein</t>
  </si>
  <si>
    <t>Annotated in COG but function unknown</t>
  </si>
  <si>
    <t>Annotated in COG as virulence protein but function unknown</t>
  </si>
  <si>
    <t>Contains putative cell surface proteins, multiple domains</t>
  </si>
  <si>
    <t>Contains Peptidoglycan-binding proteins LysM, multiple domains</t>
  </si>
  <si>
    <t>Domain of an uncharacterized protein PG_1388 from Porphyromonas gingivalis W83 (solved by MCSG)</t>
  </si>
  <si>
    <t>Family Id</t>
  </si>
  <si>
    <t>Number of hits in metagenomic samples of human gut microbiome (HGM)</t>
  </si>
  <si>
    <t>Hypotheses about function</t>
  </si>
  <si>
    <t>No hypothesis about function</t>
  </si>
  <si>
    <t>No hypothesis about function, contains phage proteins</t>
  </si>
  <si>
    <t>No hypothesis about function, two domains</t>
  </si>
  <si>
    <t>No hypothesis about function, mutliple domains</t>
  </si>
  <si>
    <t>No hypothesis about function, multiple domains</t>
  </si>
  <si>
    <t>No hypothesis about function, contains protein annotated as TonB</t>
  </si>
  <si>
    <t>No hypothesis about function, contains transmembrane proteins</t>
  </si>
  <si>
    <t>No hypothesis about function, at least two domains</t>
  </si>
  <si>
    <t>No hypothesis about function, contains transmembrane proteins, histidine kinase</t>
  </si>
  <si>
    <t>No hypothesis about function, multiple domains, remote link to defensins ?</t>
  </si>
  <si>
    <t>Number of genomes from HGR with at least one hit (total number of HGR genomes is 65)</t>
  </si>
  <si>
    <t>Number of genomes from HGU with at least one hit (total number of HGU genomes is 493)</t>
  </si>
  <si>
    <t>"Expansion" in HGR genomes</t>
  </si>
  <si>
    <t>Number of hits in bacterial genomes from human gut microbiome (HGR) (total number of proteins in HGR is 224099)</t>
  </si>
  <si>
    <t>Number of hits in bacterial genomes without apparent link to human gut microbiome (HGU) (total number of proteins in HGU is 1423331)</t>
  </si>
  <si>
    <t>"Importance" for HGR organisms</t>
  </si>
  <si>
    <t>Hypothesis about function</t>
  </si>
  <si>
    <t># hits in HG-META</t>
  </si>
  <si>
    <t># hits in HGR</t>
  </si>
  <si>
    <t># hits in HGU</t>
  </si>
  <si>
    <t># HGR genomes hit</t>
  </si>
  <si>
    <t># HGU genomes hit</t>
  </si>
  <si>
    <t>"Overrepresentation" in HGR</t>
  </si>
  <si>
    <t>"Expansion" of a family in HGR (increase in # homologs per genome)</t>
  </si>
  <si>
    <t>"Simple overrepresentation" of a family in HGR (simple ratio between numbers of homologs in HGR and in HGU)</t>
  </si>
  <si>
    <t>Structure</t>
  </si>
  <si>
    <t>2P3P</t>
  </si>
  <si>
    <t>MCSG</t>
  </si>
  <si>
    <t>3CGH</t>
  </si>
  <si>
    <t>JCSG</t>
  </si>
  <si>
    <t>PSI Center</t>
  </si>
  <si>
    <t>Homology to uncharacterized protein related to capsule biosynthesis enzymes.</t>
  </si>
  <si>
    <t>Homology to predicted transcriptional regulators, remote homology to firmicute plasmid replication protein (RepL) annotated in PfamA.</t>
  </si>
  <si>
    <t>3DUE</t>
  </si>
  <si>
    <t>3B7F</t>
  </si>
  <si>
    <t>Contains glycosyl hydrolases, homology to oligoxyloglucan reducing end-specific cellobiohydrolase, can be linked to PfamA family of fungal fucose-specific lectins.</t>
  </si>
  <si>
    <t>3ejn_A_09/18/08_JCSG</t>
  </si>
  <si>
    <t>3due_A_07/17/08_JCSG</t>
  </si>
  <si>
    <t>PB000790</t>
  </si>
  <si>
    <t>Branch of SusD family</t>
  </si>
  <si>
    <t>3cgh_A_03/05/08_JCSG</t>
  </si>
  <si>
    <t>PB009661</t>
  </si>
  <si>
    <t>Branch of glutaredoxins</t>
  </si>
  <si>
    <t>2obb_A_12/18/06_MCSG</t>
  </si>
  <si>
    <t>PB015266</t>
  </si>
  <si>
    <t>3fyf_A_01/22/09_NYSGXRC</t>
  </si>
  <si>
    <t>Domain of an uncharacterized protein PG_1388 from Porphyromonas gingivalis W83</t>
  </si>
  <si>
    <t>2p3p_A_03/09/07_MCSG</t>
  </si>
  <si>
    <t>PB033130</t>
  </si>
  <si>
    <t>Possible transglutaminase-family protein, remotely related to bacterial Ig-like domain (group 1)</t>
  </si>
  <si>
    <t>3e8v_A_08/20/08_NYSGXRC</t>
  </si>
  <si>
    <t>First structure from a family solved by PSI</t>
  </si>
  <si>
    <t>N/A</t>
  </si>
  <si>
    <t>"Importance" of a family for HGR organisms (the percentage of HGR genomes which have it minus the percentage of HGU genomes which have it)</t>
  </si>
  <si>
    <t>N-terminal subdomain of SusD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</si>
</sst>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Verdana"/>
      <family val="0"/>
    </font>
    <font>
      <sz val="10"/>
      <name val="Arial Unicode MS"/>
      <family val="0"/>
    </font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2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8" fillId="4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20" applyFont="1" applyBorder="1" applyAlignment="1">
      <alignment horizontal="center"/>
    </xf>
    <xf numFmtId="0" fontId="9" fillId="0" borderId="1" xfId="2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fas.burnham.org/ffas-cgi/cgi/get_mu.pl?qdb=gn&amp;tdb=nr85s&amp;type=mu&amp;key=HGC00024" TargetMode="External" /><Relationship Id="rId2" Type="http://schemas.openxmlformats.org/officeDocument/2006/relationships/hyperlink" Target="http://ffas.burnham.org/ffas-cgi/cgi/get_mu.pl?qdb=gn&amp;tdb=nr85s&amp;type=mu&amp;key=HGC00150" TargetMode="External" /><Relationship Id="rId3" Type="http://schemas.openxmlformats.org/officeDocument/2006/relationships/hyperlink" Target="http://ffas.burnham.org/ffas-cgi/cgi/get_mu.pl?qdb=gn&amp;tdb=nr85s&amp;type=mu&amp;key=HGC00248" TargetMode="External" /><Relationship Id="rId4" Type="http://schemas.openxmlformats.org/officeDocument/2006/relationships/hyperlink" Target="http://ffas.burnham.org/ffas-cgi/cgi/get_mu.pl?qdb=gn&amp;tdb=nr85s&amp;type=mu&amp;key=HGC00311" TargetMode="External" /><Relationship Id="rId5" Type="http://schemas.openxmlformats.org/officeDocument/2006/relationships/hyperlink" Target="http://ffas.burnham.org/ffas-cgi/cgi/get_mu.pl?qdb=gn&amp;tdb=nr85s&amp;type=mu&amp;key=HGC00422" TargetMode="External" /><Relationship Id="rId6" Type="http://schemas.openxmlformats.org/officeDocument/2006/relationships/hyperlink" Target="http://ffas.burnham.org/ffas-cgi/cgi/get_mu.pl?qdb=gn&amp;tdb=nr85s&amp;type=mu&amp;key=HGC00509" TargetMode="External" /><Relationship Id="rId7" Type="http://schemas.openxmlformats.org/officeDocument/2006/relationships/hyperlink" Target="http://ffas.burnham.org/ffas-cgi/cgi/get_mu.pl?qdb=gn&amp;tdb=nr85s&amp;type=mu&amp;key=HGC00573" TargetMode="External" /><Relationship Id="rId8" Type="http://schemas.openxmlformats.org/officeDocument/2006/relationships/hyperlink" Target="http://ffas.burnham.org/ffas-cgi/cgi/get_mu.pl?qdb=gn&amp;tdb=nr85s&amp;type=mu&amp;key=HGC00579" TargetMode="External" /><Relationship Id="rId9" Type="http://schemas.openxmlformats.org/officeDocument/2006/relationships/hyperlink" Target="http://ffas.burnham.org/ffas-cgi/cgi/get_mu.pl?qdb=gn&amp;tdb=nr85s&amp;type=mu&amp;key=HGC00690" TargetMode="External" /><Relationship Id="rId10" Type="http://schemas.openxmlformats.org/officeDocument/2006/relationships/hyperlink" Target="http://ffas.burnham.org/ffas-cgi/cgi/get_mu.pl?qdb=gn&amp;tdb=nr85s&amp;type=mu&amp;key=HGC00947" TargetMode="External" /><Relationship Id="rId11" Type="http://schemas.openxmlformats.org/officeDocument/2006/relationships/hyperlink" Target="http://ffas.burnham.org/ffas-cgi/cgi/get_mu.pl?qdb=gn&amp;tdb=nr85s&amp;type=mu&amp;key=HGC01213" TargetMode="External" /><Relationship Id="rId12" Type="http://schemas.openxmlformats.org/officeDocument/2006/relationships/hyperlink" Target="http://ffas.burnham.org/ffas-cgi/cgi/get_mu.pl?qdb=gn&amp;tdb=nr85s&amp;type=mu&amp;key=HGC01215" TargetMode="External" /><Relationship Id="rId13" Type="http://schemas.openxmlformats.org/officeDocument/2006/relationships/hyperlink" Target="http://ffas.burnham.org/ffas-cgi/cgi/get_mu.pl?qdb=gn&amp;tdb=nr85s&amp;type=mu&amp;key=PB000520" TargetMode="External" /><Relationship Id="rId14" Type="http://schemas.openxmlformats.org/officeDocument/2006/relationships/hyperlink" Target="http://ffas.burnham.org/ffas-cgi/cgi/get_mu.pl?qdb=gn&amp;tdb=nr85s&amp;type=mu&amp;key=PB000795" TargetMode="External" /><Relationship Id="rId15" Type="http://schemas.openxmlformats.org/officeDocument/2006/relationships/hyperlink" Target="http://ffas.burnham.org/ffas-cgi/cgi/get_mu.pl?qdb=gn&amp;tdb=nr85s&amp;type=mu&amp;key=PB001232" TargetMode="External" /><Relationship Id="rId16" Type="http://schemas.openxmlformats.org/officeDocument/2006/relationships/hyperlink" Target="http://ffas.burnham.org/ffas-cgi/cgi/get_mu.pl?qdb=gn&amp;tdb=nr85s&amp;type=mu&amp;key=PB001823" TargetMode="External" /><Relationship Id="rId17" Type="http://schemas.openxmlformats.org/officeDocument/2006/relationships/hyperlink" Target="http://ffas.burnham.org/ffas-cgi/cgi/get_mu.pl?qdb=gn&amp;tdb=nr85s&amp;type=mu&amp;key=PB003564" TargetMode="External" /><Relationship Id="rId18" Type="http://schemas.openxmlformats.org/officeDocument/2006/relationships/hyperlink" Target="http://ffas.burnham.org/ffas-cgi/cgi/get_mu.pl?qdb=gn&amp;tdb=nr85s&amp;type=mu&amp;key=PB003645" TargetMode="External" /><Relationship Id="rId19" Type="http://schemas.openxmlformats.org/officeDocument/2006/relationships/hyperlink" Target="http://ffas.burnham.org/ffas-cgi/cgi/get_mu.pl?qdb=gn&amp;tdb=nr85s&amp;type=mu&amp;key=PB004588" TargetMode="External" /><Relationship Id="rId20" Type="http://schemas.openxmlformats.org/officeDocument/2006/relationships/hyperlink" Target="http://ffas.burnham.org/ffas-cgi/cgi/get_mu.pl?qdb=gn&amp;tdb=nr85s&amp;type=mu&amp;key=PB006791" TargetMode="External" /><Relationship Id="rId21" Type="http://schemas.openxmlformats.org/officeDocument/2006/relationships/hyperlink" Target="http://ffas.burnham.org/ffas-cgi/cgi/get_mu.pl?qdb=gn&amp;tdb=nr85s&amp;type=mu&amp;key=PB007147" TargetMode="External" /><Relationship Id="rId22" Type="http://schemas.openxmlformats.org/officeDocument/2006/relationships/hyperlink" Target="http://ffas.burnham.org/ffas-cgi/cgi/get_mu.pl?qdb=gn&amp;tdb=nr85s&amp;type=mu&amp;key=PB008694" TargetMode="External" /><Relationship Id="rId23" Type="http://schemas.openxmlformats.org/officeDocument/2006/relationships/hyperlink" Target="http://ffas.burnham.org/ffas-cgi/cgi/get_mu.pl?qdb=gn&amp;tdb=nr85s&amp;type=mu&amp;key=PB009233" TargetMode="External" /><Relationship Id="rId24" Type="http://schemas.openxmlformats.org/officeDocument/2006/relationships/hyperlink" Target="http://ffas.burnham.org/ffas-cgi/cgi/get_mu.pl?qdb=gn&amp;tdb=nr85s&amp;type=mu&amp;key=PB009534" TargetMode="External" /><Relationship Id="rId25" Type="http://schemas.openxmlformats.org/officeDocument/2006/relationships/hyperlink" Target="http://ffas.burnham.org/ffas-cgi/cgi/get_mu.pl?qdb=gn&amp;tdb=nr85s&amp;type=mu&amp;key=PB010473" TargetMode="External" /><Relationship Id="rId26" Type="http://schemas.openxmlformats.org/officeDocument/2006/relationships/hyperlink" Target="http://ffas.burnham.org/ffas-cgi/cgi/get_mu.pl?qdb=gn&amp;tdb=nr85s&amp;type=mu&amp;key=PB011023" TargetMode="External" /><Relationship Id="rId27" Type="http://schemas.openxmlformats.org/officeDocument/2006/relationships/hyperlink" Target="http://ffas.burnham.org/ffas-cgi/cgi/get_mu.pl?qdb=gn&amp;tdb=nr85s&amp;type=mu&amp;key=PB011051" TargetMode="External" /><Relationship Id="rId28" Type="http://schemas.openxmlformats.org/officeDocument/2006/relationships/hyperlink" Target="http://ffas.burnham.org/ffas-cgi/cgi/get_mu.pl?qdb=gn&amp;tdb=nr85s&amp;type=mu&amp;key=PB012108" TargetMode="External" /><Relationship Id="rId29" Type="http://schemas.openxmlformats.org/officeDocument/2006/relationships/hyperlink" Target="http://ffas.burnham.org/ffas-cgi/cgi/get_mu.pl?qdb=gn&amp;tdb=nr85s&amp;type=mu&amp;key=PB012823" TargetMode="External" /><Relationship Id="rId30" Type="http://schemas.openxmlformats.org/officeDocument/2006/relationships/hyperlink" Target="http://ffas.burnham.org/ffas-cgi/cgi/get_mu.pl?qdb=gn&amp;tdb=nr85s&amp;type=mu&amp;key=PB012954" TargetMode="External" /><Relationship Id="rId31" Type="http://schemas.openxmlformats.org/officeDocument/2006/relationships/hyperlink" Target="http://ffas.burnham.org/ffas-cgi/cgi/get_mu.pl?qdb=gn&amp;tdb=nr85s&amp;type=mu&amp;key=PB012991" TargetMode="External" /><Relationship Id="rId32" Type="http://schemas.openxmlformats.org/officeDocument/2006/relationships/hyperlink" Target="http://ffas.burnham.org/ffas-cgi/cgi/get_mu.pl?qdb=gn&amp;tdb=nr85s&amp;type=mu&amp;key=PB013946" TargetMode="External" /><Relationship Id="rId33" Type="http://schemas.openxmlformats.org/officeDocument/2006/relationships/hyperlink" Target="http://ffas.burnham.org/ffas-cgi/cgi/get_mu.pl?qdb=gn&amp;tdb=nr85s&amp;type=mu&amp;key=PB014120" TargetMode="External" /><Relationship Id="rId34" Type="http://schemas.openxmlformats.org/officeDocument/2006/relationships/hyperlink" Target="http://ffas.burnham.org/ffas-cgi/cgi/get_mu.pl?qdb=gn&amp;tdb=nr85s&amp;type=mu&amp;key=PB015879" TargetMode="External" /><Relationship Id="rId35" Type="http://schemas.openxmlformats.org/officeDocument/2006/relationships/hyperlink" Target="http://ffas.burnham.org/ffas-cgi/cgi/get_mu.pl?qdb=gn&amp;tdb=nr85s&amp;type=mu&amp;key=PB015954" TargetMode="External" /><Relationship Id="rId36" Type="http://schemas.openxmlformats.org/officeDocument/2006/relationships/hyperlink" Target="http://ffas.burnham.org/ffas-cgi/cgi/get_mu.pl?qdb=gn&amp;tdb=nr85s&amp;type=mu&amp;key=PB019279" TargetMode="External" /><Relationship Id="rId37" Type="http://schemas.openxmlformats.org/officeDocument/2006/relationships/hyperlink" Target="http://ffas.burnham.org/ffas-cgi/cgi/get_mu.pl?qdb=gn&amp;tdb=nr85s&amp;type=mu&amp;key=PB022815" TargetMode="External" /><Relationship Id="rId38" Type="http://schemas.openxmlformats.org/officeDocument/2006/relationships/hyperlink" Target="http://ffas.burnham.org/ffas-cgi/cgi/get_mu.pl?qdb=gn&amp;tdb=nr85s&amp;type=mu&amp;key=PB023339" TargetMode="External" /><Relationship Id="rId39" Type="http://schemas.openxmlformats.org/officeDocument/2006/relationships/hyperlink" Target="http://ffas.burnham.org/ffas-cgi/cgi/get_mu.pl?qdb=gn&amp;tdb=nr85s&amp;type=mu&amp;key=PB029229" TargetMode="External" /><Relationship Id="rId40" Type="http://schemas.openxmlformats.org/officeDocument/2006/relationships/hyperlink" Target="http://ffas.burnham.org/ffas-cgi/cgi/get_mu.pl?qdb=gn&amp;tdb=nr85s&amp;type=mu&amp;key=PB032818" TargetMode="External" /><Relationship Id="rId41" Type="http://schemas.openxmlformats.org/officeDocument/2006/relationships/hyperlink" Target="http://ffas.burnham.org/ffas-cgi/cgi/get_mu.pl?qdb=gn&amp;tdb=nr85s&amp;type=mu&amp;key=PB034180" TargetMode="External" /><Relationship Id="rId42" Type="http://schemas.openxmlformats.org/officeDocument/2006/relationships/hyperlink" Target="http://ffas.burnham.org/ffas-cgi/cgi/get_mu.pl?qdb=gn&amp;tdb=nr85s&amp;type=mu&amp;key=PB034883" TargetMode="External" /><Relationship Id="rId43" Type="http://schemas.openxmlformats.org/officeDocument/2006/relationships/hyperlink" Target="http://ffas.burnham.org/ffas-cgi/cgi/get_mu.pl?qdb=gn&amp;tdb=nr85s&amp;type=mu&amp;key=PB037276" TargetMode="External" /><Relationship Id="rId44" Type="http://schemas.openxmlformats.org/officeDocument/2006/relationships/hyperlink" Target="http://ffas.burnham.org/ffas-cgi/cgi/get_mu.pl?qdb=gn&amp;tdb=nr85s&amp;type=mu&amp;key=PB038151" TargetMode="External" /><Relationship Id="rId45" Type="http://schemas.openxmlformats.org/officeDocument/2006/relationships/hyperlink" Target="http://ffas.burnham.org/ffas-cgi/cgi/get_mu.pl?qdb=gn&amp;tdb=nr85s&amp;type=mu&amp;key=PB040621" TargetMode="External" /><Relationship Id="rId46" Type="http://schemas.openxmlformats.org/officeDocument/2006/relationships/hyperlink" Target="http://ffas.burnham.org/ffas-cgi/cgi/get_mu.pl?qdb=gn&amp;tdb=nr85s&amp;type=mu&amp;key=PB042013" TargetMode="External" /><Relationship Id="rId47" Type="http://schemas.openxmlformats.org/officeDocument/2006/relationships/hyperlink" Target="http://ffas.burnham.org/ffas-cgi/cgi/get_mu.pl?qdb=gn&amp;tdb=nr85s&amp;type=mu&amp;key=PB044380" TargetMode="External" /><Relationship Id="rId48" Type="http://schemas.openxmlformats.org/officeDocument/2006/relationships/hyperlink" Target="http://ffas.burnham.org/ffas-cgi/cgi/get_mu.pl?qdb=gn&amp;tdb=nr85s&amp;type=mu&amp;key=PB044572" TargetMode="External" /><Relationship Id="rId49" Type="http://schemas.openxmlformats.org/officeDocument/2006/relationships/hyperlink" Target="http://ffas.burnham.org/ffas-cgi/cgi/get_mu.pl?qdb=gn&amp;tdb=nr85s&amp;type=mu&amp;key=PB045072" TargetMode="External" /><Relationship Id="rId50" Type="http://schemas.openxmlformats.org/officeDocument/2006/relationships/hyperlink" Target="http://ffas.burnham.org/ffas-cgi/cgi/get_mu.pl?qdb=gn&amp;tdb=nr85s&amp;type=mu&amp;key=PB046158" TargetMode="External" /><Relationship Id="rId51" Type="http://schemas.openxmlformats.org/officeDocument/2006/relationships/hyperlink" Target="http://ffas.burnham.org/ffas-cgi/cgi/get_mu.pl?qdb=gn&amp;tdb=nr85s&amp;type=mu&amp;key=PB047024" TargetMode="External" /><Relationship Id="rId52" Type="http://schemas.openxmlformats.org/officeDocument/2006/relationships/hyperlink" Target="http://ffas.burnham.org/ffas-cgi/cgi/get_mu.pl?qdb=gn&amp;tdb=nr85s&amp;type=mu&amp;key=PB047496" TargetMode="External" /><Relationship Id="rId53" Type="http://schemas.openxmlformats.org/officeDocument/2006/relationships/hyperlink" Target="http://ffas.burnham.org/ffas-cgi/cgi/get_mu.pl?qdb=gn&amp;tdb=nr85s&amp;type=mu&amp;key=PB048276" TargetMode="External" /><Relationship Id="rId54" Type="http://schemas.openxmlformats.org/officeDocument/2006/relationships/hyperlink" Target="http://ffas.burnham.org/ffas-cgi/cgi/get_mu.pl?qdb=gn&amp;tdb=nr85s&amp;type=mu&amp;key=PB048420" TargetMode="External" /><Relationship Id="rId55" Type="http://schemas.openxmlformats.org/officeDocument/2006/relationships/hyperlink" Target="http://ffas.burnham.org/ffas-cgi/cgi/get_mu.pl?qdb=gn&amp;tdb=nr85s&amp;type=mu&amp;key=PB053138" TargetMode="External" /><Relationship Id="rId56" Type="http://schemas.openxmlformats.org/officeDocument/2006/relationships/hyperlink" Target="http://ffas.burnham.org/ffas-cgi/cgi/get_mu.pl?qdb=gn&amp;tdb=nr85s&amp;type=mu&amp;key=PB053244" TargetMode="External" /><Relationship Id="rId57" Type="http://schemas.openxmlformats.org/officeDocument/2006/relationships/hyperlink" Target="http://ffas.burnham.org/ffas-cgi/cgi/get_mu.pl?qdb=gn&amp;tdb=nr85s&amp;type=mu&amp;key=PB060121" TargetMode="External" /><Relationship Id="rId58" Type="http://schemas.openxmlformats.org/officeDocument/2006/relationships/hyperlink" Target="http://ffas.burnham.org/ffas-cgi/cgi/get_mu.pl?qdb=gn&amp;tdb=nr85s&amp;type=mu&amp;key=PB062605" TargetMode="External" /><Relationship Id="rId59" Type="http://schemas.openxmlformats.org/officeDocument/2006/relationships/hyperlink" Target="http://ffas.burnham.org/ffas-cgi/cgi/get_mu.pl?qdb=gn&amp;tdb=nr85s&amp;type=mu&amp;key=PB062763" TargetMode="External" /><Relationship Id="rId60" Type="http://schemas.openxmlformats.org/officeDocument/2006/relationships/hyperlink" Target="http://ffas.burnham.org/ffas-cgi/cgi/get_mu.pl?qdb=gn&amp;tdb=nr85s&amp;type=mu&amp;key=PB064361" TargetMode="External" /><Relationship Id="rId61" Type="http://schemas.openxmlformats.org/officeDocument/2006/relationships/hyperlink" Target="http://ffas.burnham.org/ffas-cgi/cgi/get_mu.pl?qdb=gn&amp;tdb=nr85s&amp;type=mu&amp;key=PB067216" TargetMode="External" /><Relationship Id="rId62" Type="http://schemas.openxmlformats.org/officeDocument/2006/relationships/hyperlink" Target="http://ffas.burnham.org/ffas-cgi/cgi/get_mu.pl?qdb=gn&amp;tdb=nr85s&amp;type=mu&amp;key=PB076697" TargetMode="External" /><Relationship Id="rId63" Type="http://schemas.openxmlformats.org/officeDocument/2006/relationships/hyperlink" Target="http://ffas.burnham.org/ffas-cgi/cgi/get_mu.pl?qdb=gn&amp;tdb=nr85s&amp;type=mu&amp;key=PB083081" TargetMode="External" /><Relationship Id="rId64" Type="http://schemas.openxmlformats.org/officeDocument/2006/relationships/hyperlink" Target="http://ffas.burnham.org/ffas-cgi/cgi/get_mu.pl?qdb=gn&amp;tdb=nr85s&amp;type=mu&amp;key=PB092941" TargetMode="External" /><Relationship Id="rId65" Type="http://schemas.openxmlformats.org/officeDocument/2006/relationships/hyperlink" Target="http://ffas.burnham.org/ffas-cgi/cgi/get_mu.pl?qdb=gn&amp;tdb=nr85s&amp;type=mu&amp;key=PB202086" TargetMode="External" /><Relationship Id="rId66" Type="http://schemas.openxmlformats.org/officeDocument/2006/relationships/hyperlink" Target="http://ffas.burnham.org/ffas-cgi/cgi/get_mu.pl?qdb=gn&amp;tdb=nr85s&amp;type=mu&amp;key=PB001030" TargetMode="External" /><Relationship Id="rId67" Type="http://schemas.openxmlformats.org/officeDocument/2006/relationships/hyperlink" Target="http://ffas.burnham.org/ffas-cgi/cgi/get_mu.pl?qdb=gn&amp;tdb=nr85s&amp;type=mu&amp;key=PB002104" TargetMode="External" /><Relationship Id="rId68" Type="http://schemas.openxmlformats.org/officeDocument/2006/relationships/hyperlink" Target="http://ffas.burnham.org/ffas-cgi/cgi/get_mu.pl?qdb=gn&amp;tdb=nr85s&amp;type=mu&amp;key=HGC00267" TargetMode="External" /><Relationship Id="rId69" Type="http://schemas.openxmlformats.org/officeDocument/2006/relationships/hyperlink" Target="http://ffas.burnham.org/ffas-cgi/cgi/get_mu.pl?qdb=gn&amp;tdb=nr85s&amp;type=mu&amp;key=HGC00928" TargetMode="External" /><Relationship Id="rId70" Type="http://schemas.openxmlformats.org/officeDocument/2006/relationships/hyperlink" Target="http://ffas.burnham.org/ffas-cgi/cgi/get_mu.pl?qdb=gn&amp;tdb=nr85s&amp;type=mu&amp;key=HGC00870" TargetMode="External" /><Relationship Id="rId71" Type="http://schemas.openxmlformats.org/officeDocument/2006/relationships/hyperlink" Target="http://ffas.burnham.org/ffas-cgi/cgi/get_mu.pl?qdb=gn&amp;tdb=nr85s&amp;type=mu&amp;key=HGC00965" TargetMode="External" /><Relationship Id="rId72" Type="http://schemas.openxmlformats.org/officeDocument/2006/relationships/hyperlink" Target="http://ffas.burnham.org/ffas-cgi/cgi/get_mu.pl?qdb=gn&amp;tdb=nr85s&amp;type=mu&amp;key=HGC00993" TargetMode="External" /><Relationship Id="rId73" Type="http://schemas.openxmlformats.org/officeDocument/2006/relationships/hyperlink" Target="http://ffas.burnham.org/ffas-cgi/cgi/get_mu.pl?qdb=gn&amp;tdb=nr85s&amp;type=mu&amp;key=HGC01024" TargetMode="External" /><Relationship Id="rId74" Type="http://schemas.openxmlformats.org/officeDocument/2006/relationships/hyperlink" Target="http://ffas.burnham.org/ffas-cgi/cgi/get_mu.pl?qdb=gn&amp;tdb=nr85s&amp;type=mu&amp;key=PB004996" TargetMode="External" /><Relationship Id="rId75" Type="http://schemas.openxmlformats.org/officeDocument/2006/relationships/hyperlink" Target="http://ffas.burnham.org/ffas-cgi/cgi/get_mu.pl?qdb=gn&amp;tdb=nr85s&amp;type=mu&amp;key=PB008806" TargetMode="External" /><Relationship Id="rId76" Type="http://schemas.openxmlformats.org/officeDocument/2006/relationships/hyperlink" Target="http://ffas.burnham.org/ffas-cgi/cgi/get_mu.pl?qdb=gn&amp;tdb=nr85s&amp;type=mu&amp;key=PB028090" TargetMode="External" /><Relationship Id="rId77" Type="http://schemas.openxmlformats.org/officeDocument/2006/relationships/hyperlink" Target="http://ffas.burnham.org/ffas-cgi/cgi/get_mu.pl?qdb=gn&amp;tdb=nr85s&amp;type=mu&amp;key=PB162020" TargetMode="External" /><Relationship Id="rId78" Type="http://schemas.openxmlformats.org/officeDocument/2006/relationships/hyperlink" Target="http://ffas.burnham.org/ffas-cgi/cgi/get_mu.pl?qdb=gn&amp;tdb=nr85s&amp;type=mu&amp;key=HGC00915" TargetMode="External" /><Relationship Id="rId79" Type="http://schemas.openxmlformats.org/officeDocument/2006/relationships/hyperlink" Target="http://ffas.burnham.org/ffas-cgi/cgi/get_mu.pl?qdb=gn&amp;tdb=nr85s&amp;type=mu&amp;key=PB004718" TargetMode="External" /><Relationship Id="rId80" Type="http://schemas.openxmlformats.org/officeDocument/2006/relationships/hyperlink" Target="http://ffas.burnham.org/ffas-cgi/cgi/get_mu.pl?qdb=gn&amp;tdb=nr85s&amp;type=mu&amp;key=PB027498" TargetMode="External" /><Relationship Id="rId81" Type="http://schemas.openxmlformats.org/officeDocument/2006/relationships/hyperlink" Target="http://ffas.burnham.org/ffas-cgi/cgi/get_mu.pl?qdb=gn&amp;tdb=nr85s&amp;type=mu&amp;key=PB012771" TargetMode="External" /><Relationship Id="rId82" Type="http://schemas.openxmlformats.org/officeDocument/2006/relationships/hyperlink" Target="http://ffas.burnham.org/ffas-cgi/cgi/get_mu.pl?qdb=gn&amp;tdb=nr85s&amp;type=mu&amp;key=PB045813" TargetMode="External" /><Relationship Id="rId83" Type="http://schemas.openxmlformats.org/officeDocument/2006/relationships/hyperlink" Target="http://ffas.burnham.org/ffas-cgi/cgi/get_mu.pl?qdb=gn&amp;tdb=nr85s&amp;type=mu&amp;key=PB071107" TargetMode="External" /><Relationship Id="rId84" Type="http://schemas.openxmlformats.org/officeDocument/2006/relationships/hyperlink" Target="http://ffas.burnham.org/ffas-cgi/cgi/get_mu.pl?qdb=gn&amp;tdb=nr85s&amp;type=mu&amp;key=HGC00106" TargetMode="External" /><Relationship Id="rId85" Type="http://schemas.openxmlformats.org/officeDocument/2006/relationships/hyperlink" Target="http://ffas.burnham.org/ffas-cgi/cgi/get_mu.pl?qdb=gn&amp;tdb=nr85s&amp;type=mu&amp;key=PB007011" TargetMode="External" /><Relationship Id="rId86" Type="http://schemas.openxmlformats.org/officeDocument/2006/relationships/hyperlink" Target="http://ffas.burnham.org/ffas-cgi/cgi/get_mu.pl?qdb=gn&amp;tdb=nr85s&amp;type=mu&amp;key=PB022697" TargetMode="External" /><Relationship Id="rId87" Type="http://schemas.openxmlformats.org/officeDocument/2006/relationships/hyperlink" Target="http://ffas.burnham.org/ffas-cgi/cgi/get_mu.pl?qdb=gn&amp;tdb=nr85s&amp;type=mu&amp;key=PB012472" TargetMode="External" /><Relationship Id="rId88" Type="http://schemas.openxmlformats.org/officeDocument/2006/relationships/hyperlink" Target="http://ffas.burnham.org/ffas-cgi/cgi/get_mu.pl?qdb=gn&amp;tdb=nr85s&amp;type=mu&amp;key=PB030138" TargetMode="External" /><Relationship Id="rId89" Type="http://schemas.openxmlformats.org/officeDocument/2006/relationships/hyperlink" Target="http://ffas.burnham.org/ffas-cgi/cgi/get_mu.pl?qdb=gn&amp;tdb=nr85s&amp;type=mu&amp;key=PB007843" TargetMode="External" /><Relationship Id="rId90" Type="http://schemas.openxmlformats.org/officeDocument/2006/relationships/hyperlink" Target="http://ffas.burnham.org/ffas-cgi/cgi/get_mu.pl?qdb=gn&amp;tdb=nr85s&amp;type=mu&amp;key=PB035451" TargetMode="External" /><Relationship Id="rId91" Type="http://schemas.openxmlformats.org/officeDocument/2006/relationships/hyperlink" Target="http://ffas.burnham.org/ffas-cgi/cgi/get_mu.pl?qdb=gn&amp;tdb=nr85s&amp;type=mu&amp;key=HGC00991" TargetMode="External" /><Relationship Id="rId92" Type="http://schemas.openxmlformats.org/officeDocument/2006/relationships/hyperlink" Target="http://ffas.burnham.org/ffas-cgi/cgi/get_mu.pl?qdb=gn&amp;tdb=nr85s&amp;type=mu&amp;key=PB006205" TargetMode="External" /><Relationship Id="rId93" Type="http://schemas.openxmlformats.org/officeDocument/2006/relationships/hyperlink" Target="http://ffas.burnham.org/ffas-cgi/cgi/get_mu.pl?qdb=gn&amp;tdb=nr85s&amp;type=mu&amp;key=PB078508" TargetMode="External" /><Relationship Id="rId94" Type="http://schemas.openxmlformats.org/officeDocument/2006/relationships/hyperlink" Target="http://ffas.burnham.org/ffas-cgi/cgi/get_mu.pl?qdb=gn&amp;tdb=nr85s&amp;type=mu&amp;key=HGC00522" TargetMode="External" /><Relationship Id="rId95" Type="http://schemas.openxmlformats.org/officeDocument/2006/relationships/hyperlink" Target="http://ffas.burnham.org/ffas-cgi/cgi/get_mu.pl?qdb=gn&amp;tdb=nr85s&amp;type=mu&amp;key=HGC00921" TargetMode="External" /><Relationship Id="rId96" Type="http://schemas.openxmlformats.org/officeDocument/2006/relationships/hyperlink" Target="http://ffas.burnham.org/ffas-cgi/cgi/get_mu.pl?qdb=gn&amp;tdb=nr85s&amp;type=mu&amp;key=PB000821" TargetMode="External" /><Relationship Id="rId97" Type="http://schemas.openxmlformats.org/officeDocument/2006/relationships/hyperlink" Target="http://ffas.burnham.org/ffas-cgi/cgi/get_mu.pl?qdb=gn&amp;tdb=nr85s&amp;type=mu&amp;key=PB002776" TargetMode="External" /><Relationship Id="rId98" Type="http://schemas.openxmlformats.org/officeDocument/2006/relationships/hyperlink" Target="http://ffas.burnham.org/ffas-cgi/cgi/get_mu.pl?qdb=gn&amp;tdb=nr85s&amp;type=mu&amp;key=PB007733" TargetMode="External" /><Relationship Id="rId99" Type="http://schemas.openxmlformats.org/officeDocument/2006/relationships/hyperlink" Target="http://ffas.burnham.org/ffas-cgi/cgi/get_mu.pl?qdb=gn&amp;tdb=nr85s&amp;type=mu&amp;key=PB021443" TargetMode="External" /><Relationship Id="rId100" Type="http://schemas.openxmlformats.org/officeDocument/2006/relationships/hyperlink" Target="http://ffas.burnham.org/ffas-cgi/cgi/get_mu.pl?qdb=gn&amp;tdb=nr85s&amp;type=mu&amp;key=PB008434" TargetMode="External" /><Relationship Id="rId101" Type="http://schemas.openxmlformats.org/officeDocument/2006/relationships/hyperlink" Target="http://ffas.burnham.org/ffas-cgi/cgi/get_mu.pl?qdb=gn&amp;tdb=nr85s&amp;type=mu&amp;key=PB011130" TargetMode="External" /><Relationship Id="rId102" Type="http://schemas.openxmlformats.org/officeDocument/2006/relationships/hyperlink" Target="http://ffas.burnham.org/ffas-cgi/cgi/get_mu.pl?qdb=gn&amp;tdb=nr85s&amp;type=mu&amp;key=PB032242" TargetMode="External" /><Relationship Id="rId103" Type="http://schemas.openxmlformats.org/officeDocument/2006/relationships/hyperlink" Target="http://ffas.burnham.org/ffas-cgi/cgi/get_mu.pl?qdb=gn&amp;tdb=nr85s&amp;type=mu&amp;key=PB034679" TargetMode="External" /><Relationship Id="rId104" Type="http://schemas.openxmlformats.org/officeDocument/2006/relationships/hyperlink" Target="http://ffas.burnham.org/ffas-cgi/cgi/get_mu.pl?qdb=gn&amp;tdb=nr85s&amp;type=mu&amp;key=PB044822" TargetMode="External" /><Relationship Id="rId105" Type="http://schemas.openxmlformats.org/officeDocument/2006/relationships/hyperlink" Target="http://ffas.burnham.org/ffas-cgi/cgi/get_mu.pl?qdb=gn&amp;tdb=nr85s&amp;type=mu&amp;key=PB044863" TargetMode="External" /><Relationship Id="rId106" Type="http://schemas.openxmlformats.org/officeDocument/2006/relationships/hyperlink" Target="http://ffas.burnham.org/ffas-cgi/cgi/get_mu.pl?qdb=gn&amp;tdb=nr85s&amp;type=mu&amp;key=PB162065" TargetMode="External" /><Relationship Id="rId107" Type="http://schemas.openxmlformats.org/officeDocument/2006/relationships/hyperlink" Target="http://ffas.burnham.org/ffas-cgi/cgi/get_mu.pl?qdb=gn&amp;tdb=nr85s&amp;type=mu&amp;key=HGC00803" TargetMode="External" /><Relationship Id="rId108" Type="http://schemas.openxmlformats.org/officeDocument/2006/relationships/hyperlink" Target="http://ffas.burnham.org/ffas-cgi/cgi/get_mu.pl?qdb=gn&amp;tdb=nr85s&amp;type=mu&amp;key=PB006933" TargetMode="External" /><Relationship Id="rId109" Type="http://schemas.openxmlformats.org/officeDocument/2006/relationships/hyperlink" Target="http://ffas.burnham.org/ffas-cgi/cgi/get_mu.pl?qdb=gn&amp;tdb=nr85s&amp;type=mu&amp;key=HGC00672" TargetMode="External" /><Relationship Id="rId110" Type="http://schemas.openxmlformats.org/officeDocument/2006/relationships/hyperlink" Target="http://ffas.burnham.org/ffas-cgi/cgi/get_mu.pl?qdb=gn&amp;tdb=nr85s&amp;type=mu&amp;key=HGC00787" TargetMode="External" /><Relationship Id="rId111" Type="http://schemas.openxmlformats.org/officeDocument/2006/relationships/hyperlink" Target="http://ffas.burnham.org/ffas-cgi/cgi/get_mu.pl?qdb=gn&amp;tdb=nr85s&amp;type=mu&amp;key=PB001572" TargetMode="External" /><Relationship Id="rId112" Type="http://schemas.openxmlformats.org/officeDocument/2006/relationships/hyperlink" Target="http://ffas.burnham.org/ffas-cgi/cgi/get_mu.pl?qdb=gn&amp;tdb=nr85s&amp;type=mu&amp;key=PB001708" TargetMode="External" /><Relationship Id="rId113" Type="http://schemas.openxmlformats.org/officeDocument/2006/relationships/hyperlink" Target="http://ffas.burnham.org/ffas-cgi/cgi/get_mu.pl?qdb=gn&amp;tdb=nr85s&amp;type=mu&amp;key=PB025553" TargetMode="External" /><Relationship Id="rId114" Type="http://schemas.openxmlformats.org/officeDocument/2006/relationships/hyperlink" Target="http://ffas.burnham.org/ffas-cgi/cgi/get_mu.pl?qdb=gn&amp;tdb=nr85s&amp;type=mu&amp;key=PB027778" TargetMode="External" /><Relationship Id="rId115" Type="http://schemas.openxmlformats.org/officeDocument/2006/relationships/hyperlink" Target="http://ffas.burnham.org/ffas-cgi/cgi/get_mu.pl?qdb=gn&amp;tdb=nr85s&amp;type=mu&amp;key=PB031792" TargetMode="External" /><Relationship Id="rId116" Type="http://schemas.openxmlformats.org/officeDocument/2006/relationships/hyperlink" Target="http://ffas.burnham.org/ffas-cgi/cgi/get_mu.pl?qdb=gn&amp;tdb=nr85s&amp;type=mu&amp;key=PB014033" TargetMode="External" /><Relationship Id="rId117" Type="http://schemas.openxmlformats.org/officeDocument/2006/relationships/hyperlink" Target="http://ffas.burnham.org/ffas-cgi/cgi/get_mu.pl?qdb=gn&amp;tdb=nr85s&amp;type=mu&amp;key=PB017124" TargetMode="External" /><Relationship Id="rId118" Type="http://schemas.openxmlformats.org/officeDocument/2006/relationships/hyperlink" Target="http://ffas.burnham.org/ffas-cgi/cgi/get_mu.pl?qdb=gn&amp;tdb=nr85s&amp;type=mu&amp;key=PB038401" TargetMode="External" /><Relationship Id="rId119" Type="http://schemas.openxmlformats.org/officeDocument/2006/relationships/hyperlink" Target="http://ffas.burnham.org/ffas-cgi/cgi/get_mu.pl?qdb=gn&amp;tdb=nr85s&amp;type=mu&amp;key=PB039305" TargetMode="External" /><Relationship Id="rId120" Type="http://schemas.openxmlformats.org/officeDocument/2006/relationships/hyperlink" Target="http://ffas.burnham.org/ffas-cgi/cgi/get_mu.pl?qdb=gn&amp;tdb=nr85s&amp;type=mu&amp;key=HGC00789" TargetMode="External" /><Relationship Id="rId121" Type="http://schemas.openxmlformats.org/officeDocument/2006/relationships/hyperlink" Target="http://ffas.burnham.org/ffas-cgi/cgi/get_mu.pl?qdb=gn&amp;tdb=nr85s&amp;type=mu&amp;key=HGC00878" TargetMode="External" /><Relationship Id="rId122" Type="http://schemas.openxmlformats.org/officeDocument/2006/relationships/hyperlink" Target="http://ffas.burnham.org/ffas-cgi/cgi/get_mu.pl?qdb=gn&amp;tdb=nr85s&amp;type=mu&amp;key=HGC00933" TargetMode="External" /><Relationship Id="rId123" Type="http://schemas.openxmlformats.org/officeDocument/2006/relationships/hyperlink" Target="http://ffas.burnham.org/ffas-cgi/cgi/get_mu.pl?qdb=gn&amp;tdb=nr85s&amp;type=mu&amp;key=PB000716" TargetMode="External" /><Relationship Id="rId124" Type="http://schemas.openxmlformats.org/officeDocument/2006/relationships/hyperlink" Target="http://ffas.burnham.org/ffas-cgi/cgi/get_mu.pl?qdb=gn&amp;tdb=nr85s&amp;type=mu&amp;key=PB002589" TargetMode="External" /><Relationship Id="rId125" Type="http://schemas.openxmlformats.org/officeDocument/2006/relationships/hyperlink" Target="http://ffas.burnham.org/ffas-cgi/cgi/get_mu.pl?qdb=gn&amp;tdb=nr85s&amp;type=mu&amp;key=PB002770" TargetMode="External" /><Relationship Id="rId126" Type="http://schemas.openxmlformats.org/officeDocument/2006/relationships/hyperlink" Target="http://ffas.burnham.org/ffas-cgi/cgi/get_mu.pl?qdb=gn&amp;tdb=nr85s&amp;type=mu&amp;key=PB005346" TargetMode="External" /><Relationship Id="rId127" Type="http://schemas.openxmlformats.org/officeDocument/2006/relationships/hyperlink" Target="http://ffas.burnham.org/ffas-cgi/cgi/get_mu.pl?qdb=gn&amp;tdb=nr85s&amp;type=mu&amp;key=PB018258" TargetMode="External" /><Relationship Id="rId128" Type="http://schemas.openxmlformats.org/officeDocument/2006/relationships/hyperlink" Target="http://ffas.burnham.org/ffas-cgi/cgi/get_mu.pl?qdb=gn&amp;tdb=nr85s&amp;type=mu&amp;key=PB019388" TargetMode="External" /><Relationship Id="rId129" Type="http://schemas.openxmlformats.org/officeDocument/2006/relationships/hyperlink" Target="http://ffas.burnham.org/ffas-cgi/cgi/get_mu.pl?qdb=gn&amp;tdb=nr85s&amp;type=mu&amp;key=PB036876" TargetMode="External" /><Relationship Id="rId130" Type="http://schemas.openxmlformats.org/officeDocument/2006/relationships/hyperlink" Target="http://ffas.burnham.org/ffas-cgi/cgi/get_mu.pl?qdb=gn&amp;tdb=nr85s&amp;type=mu&amp;key=HGC00429" TargetMode="External" /><Relationship Id="rId131" Type="http://schemas.openxmlformats.org/officeDocument/2006/relationships/hyperlink" Target="http://ffas.burnham.org/ffas-cgi/cgi/get_mu.pl?qdb=gn&amp;tdb=nr85s&amp;type=mu&amp;key=PB002534" TargetMode="External" /><Relationship Id="rId132" Type="http://schemas.openxmlformats.org/officeDocument/2006/relationships/hyperlink" Target="http://ffas.burnham.org/ffas-cgi/cgi/get_mu.pl?qdb=gn&amp;tdb=nr85s&amp;type=mu&amp;key=PB006101" TargetMode="External" /><Relationship Id="rId133" Type="http://schemas.openxmlformats.org/officeDocument/2006/relationships/hyperlink" Target="http://ffas.burnham.org/ffas-cgi/cgi/get_mu.pl?qdb=gn&amp;tdb=nr85s&amp;type=mu&amp;key=PB007486" TargetMode="External" /><Relationship Id="rId134" Type="http://schemas.openxmlformats.org/officeDocument/2006/relationships/hyperlink" Target="http://ffas.burnham.org/ffas-cgi/cgi/get_mu.pl?qdb=gn&amp;tdb=nr85s&amp;type=mu&amp;key=PB022506" TargetMode="External" /><Relationship Id="rId135" Type="http://schemas.openxmlformats.org/officeDocument/2006/relationships/hyperlink" Target="http://ffas.burnham.org/ffas-cgi/cgi/get_mu.pl?qdb=gn&amp;tdb=nr85s&amp;type=mu&amp;key=PB050904" TargetMode="External" /><Relationship Id="rId136" Type="http://schemas.openxmlformats.org/officeDocument/2006/relationships/hyperlink" Target="http://ffas.burnham.org/ffas-cgi/cgi/get_mu.pl?qdb=gn&amp;tdb=nr85s&amp;type=mu&amp;key=PB177066" TargetMode="External" /><Relationship Id="rId137" Type="http://schemas.openxmlformats.org/officeDocument/2006/relationships/hyperlink" Target="http://ffas.burnham.org/ffas-cgi/cgi/get_mu.pl?qdb=gn&amp;tdb=nr85s&amp;type=mu&amp;key=HGC00485" TargetMode="External" /><Relationship Id="rId138" Type="http://schemas.openxmlformats.org/officeDocument/2006/relationships/hyperlink" Target="http://ffas.burnham.org/ffas-cgi/cgi/get_mu.pl?qdb=gn&amp;tdb=nr85s&amp;type=mu&amp;key=HGC00552" TargetMode="External" /><Relationship Id="rId139" Type="http://schemas.openxmlformats.org/officeDocument/2006/relationships/hyperlink" Target="http://ffas.burnham.org/ffas-cgi/cgi/get_mu.pl?qdb=gn&amp;tdb=nr85s&amp;type=mu&amp;key=HGC00593" TargetMode="External" /><Relationship Id="rId140" Type="http://schemas.openxmlformats.org/officeDocument/2006/relationships/hyperlink" Target="http://ffas.burnham.org/ffas-cgi/cgi/get_mu.pl?qdb=gn&amp;tdb=nr85s&amp;type=mu&amp;key=HGC00762" TargetMode="External" /><Relationship Id="rId141" Type="http://schemas.openxmlformats.org/officeDocument/2006/relationships/hyperlink" Target="http://ffas.burnham.org/ffas-cgi/cgi/get_mu.pl?qdb=gn&amp;tdb=nr85s&amp;type=mu&amp;key=HGC00816" TargetMode="External" /><Relationship Id="rId142" Type="http://schemas.openxmlformats.org/officeDocument/2006/relationships/hyperlink" Target="http://ffas.burnham.org/ffas-cgi/cgi/get_mu.pl?qdb=gn&amp;tdb=nr85s&amp;type=mu&amp;key=HGC00962" TargetMode="External" /><Relationship Id="rId143" Type="http://schemas.openxmlformats.org/officeDocument/2006/relationships/hyperlink" Target="http://ffas.burnham.org/ffas-cgi/cgi/get_mu.pl?qdb=gn&amp;tdb=nr85s&amp;type=mu&amp;key=HGC01179" TargetMode="External" /><Relationship Id="rId144" Type="http://schemas.openxmlformats.org/officeDocument/2006/relationships/hyperlink" Target="http://ffas.burnham.org/ffas-cgi/cgi/get_mu.pl?qdb=gn&amp;tdb=nr85s&amp;type=mu&amp;key=PB000119" TargetMode="External" /><Relationship Id="rId145" Type="http://schemas.openxmlformats.org/officeDocument/2006/relationships/hyperlink" Target="http://ffas.burnham.org/ffas-cgi/cgi/get_mu.pl?qdb=gn&amp;tdb=nr85s&amp;type=mu&amp;key=PB001934" TargetMode="External" /><Relationship Id="rId146" Type="http://schemas.openxmlformats.org/officeDocument/2006/relationships/hyperlink" Target="http://ffas.burnham.org/ffas-cgi/cgi/get_mu.pl?qdb=gn&amp;tdb=nr85s&amp;type=mu&amp;key=PB002794" TargetMode="External" /><Relationship Id="rId147" Type="http://schemas.openxmlformats.org/officeDocument/2006/relationships/hyperlink" Target="http://ffas.burnham.org/ffas-cgi/cgi/get_mu.pl?qdb=gn&amp;tdb=nr85s&amp;type=mu&amp;key=PB003142" TargetMode="External" /><Relationship Id="rId148" Type="http://schemas.openxmlformats.org/officeDocument/2006/relationships/hyperlink" Target="http://ffas.burnham.org/ffas-cgi/cgi/get_mu.pl?qdb=gn&amp;tdb=nr85s&amp;type=mu&amp;key=PB005684" TargetMode="External" /><Relationship Id="rId149" Type="http://schemas.openxmlformats.org/officeDocument/2006/relationships/hyperlink" Target="http://ffas.burnham.org/ffas-cgi/cgi/get_mu.pl?qdb=gn&amp;tdb=nr85s&amp;type=mu&amp;key=PB006154" TargetMode="External" /><Relationship Id="rId150" Type="http://schemas.openxmlformats.org/officeDocument/2006/relationships/hyperlink" Target="http://ffas.burnham.org/ffas-cgi/cgi/get_mu.pl?qdb=gn&amp;tdb=nr85s&amp;type=mu&amp;key=PB012386" TargetMode="External" /><Relationship Id="rId151" Type="http://schemas.openxmlformats.org/officeDocument/2006/relationships/hyperlink" Target="http://ffas.burnham.org/ffas-cgi/cgi/get_mu.pl?qdb=gn&amp;tdb=nr85s&amp;type=mu&amp;key=PB014998" TargetMode="External" /><Relationship Id="rId152" Type="http://schemas.openxmlformats.org/officeDocument/2006/relationships/hyperlink" Target="http://ffas.burnham.org/ffas-cgi/cgi/get_mu.pl?qdb=gn&amp;tdb=nr85s&amp;type=mu&amp;key=PB017610" TargetMode="External" /><Relationship Id="rId153" Type="http://schemas.openxmlformats.org/officeDocument/2006/relationships/hyperlink" Target="http://ffas.burnham.org/ffas-cgi/cgi/get_mu.pl?qdb=gn&amp;tdb=nr85s&amp;type=mu&amp;key=PB021133" TargetMode="External" /><Relationship Id="rId154" Type="http://schemas.openxmlformats.org/officeDocument/2006/relationships/hyperlink" Target="http://ffas.burnham.org/ffas-cgi/cgi/get_mu.pl?qdb=gn&amp;tdb=nr85s&amp;type=mu&amp;key=PB069407" TargetMode="External" /><Relationship Id="rId155" Type="http://schemas.openxmlformats.org/officeDocument/2006/relationships/hyperlink" Target="http://ffas.burnham.org/ffas-cgi/cgi/get_mu.pl?qdb=gn&amp;tdb=nr85s&amp;type=mu&amp;key=PB144506" TargetMode="External" /><Relationship Id="rId156" Type="http://schemas.openxmlformats.org/officeDocument/2006/relationships/hyperlink" Target="http://ffas.burnham.org/ffas-cgi/cgi/get_mu.pl?qdb=gn&amp;tdb=nr85s&amp;type=mu&amp;key=HGC00044" TargetMode="External" /><Relationship Id="rId157" Type="http://schemas.openxmlformats.org/officeDocument/2006/relationships/hyperlink" Target="http://ffas.burnham.org/ffas-cgi/cgi/get_mu.pl?qdb=gn&amp;tdb=nr85s&amp;type=mu&amp;key=HGC00711" TargetMode="External" /><Relationship Id="rId158" Type="http://schemas.openxmlformats.org/officeDocument/2006/relationships/hyperlink" Target="http://ffas.burnham.org/ffas-cgi/cgi/get_mu.pl?qdb=gn&amp;tdb=nr85s&amp;type=mu&amp;key=HGC01056" TargetMode="External" /><Relationship Id="rId159" Type="http://schemas.openxmlformats.org/officeDocument/2006/relationships/hyperlink" Target="http://ffas.burnham.org/ffas-cgi/cgi/get_mu.pl?qdb=gn&amp;tdb=nr85s&amp;type=mu&amp;key=PB019278" TargetMode="External" /><Relationship Id="rId160" Type="http://schemas.openxmlformats.org/officeDocument/2006/relationships/hyperlink" Target="http://ffas.burnham.org/ffas-cgi/cgi/get_mu.pl?qdb=gn&amp;tdb=nr85s&amp;type=mu&amp;key=PB019827" TargetMode="External" /><Relationship Id="rId161" Type="http://schemas.openxmlformats.org/officeDocument/2006/relationships/hyperlink" Target="http://ffas.burnham.org/ffas-cgi/cgi/get_mu.pl?qdb=gn&amp;tdb=nr85s&amp;type=mu&amp;key=PB128892" TargetMode="External" /><Relationship Id="rId162" Type="http://schemas.openxmlformats.org/officeDocument/2006/relationships/hyperlink" Target="http://ffas.burnham.org/ffas-cgi/cgi/get_mu.pl?qdb=gn&amp;tdb=nr85s&amp;type=mu&amp;key=PB155142" TargetMode="External" /><Relationship Id="rId163" Type="http://schemas.openxmlformats.org/officeDocument/2006/relationships/hyperlink" Target="http://ffas.burnham.org/ffas-cgi/cgi/get_mu.pl?qdb=gn&amp;tdb=nr85s&amp;type=mu&amp;key=HGC00518" TargetMode="External" /><Relationship Id="rId164" Type="http://schemas.openxmlformats.org/officeDocument/2006/relationships/hyperlink" Target="http://ffas.burnham.org/ffas-cgi/cgi/get_mu.pl?qdb=gn&amp;tdb=nr85s&amp;type=mu&amp;key=HGC00857" TargetMode="External" /><Relationship Id="rId165" Type="http://schemas.openxmlformats.org/officeDocument/2006/relationships/hyperlink" Target="http://ffas.burnham.org/ffas-cgi/cgi/get_mu.pl?qdb=gn&amp;tdb=nr85s&amp;type=mu&amp;key=PB004476" TargetMode="External" /><Relationship Id="rId166" Type="http://schemas.openxmlformats.org/officeDocument/2006/relationships/hyperlink" Target="http://ffas.burnham.org/ffas-cgi/cgi/get_mu.pl?qdb=gn&amp;tdb=nr85s&amp;type=mu&amp;key=PB007740" TargetMode="External" /><Relationship Id="rId167" Type="http://schemas.openxmlformats.org/officeDocument/2006/relationships/hyperlink" Target="http://ffas.burnham.org/ffas-cgi/cgi/get_mu.pl?qdb=gn&amp;tdb=nr85s&amp;type=mu&amp;key=PB009671" TargetMode="External" /><Relationship Id="rId168" Type="http://schemas.openxmlformats.org/officeDocument/2006/relationships/hyperlink" Target="http://ffas.burnham.org/ffas-cgi/cgi/get_mu.pl?qdb=gn&amp;tdb=nr85s&amp;type=mu&amp;key=PB009510" TargetMode="External" /><Relationship Id="rId169" Type="http://schemas.openxmlformats.org/officeDocument/2006/relationships/hyperlink" Target="http://ffas.burnham.org/ffas-cgi/cgi/get_mu.pl?qdb=gn&amp;tdb=nr85s&amp;type=mu&amp;key=PB048631" TargetMode="External" /><Relationship Id="rId170" Type="http://schemas.openxmlformats.org/officeDocument/2006/relationships/hyperlink" Target="http://ffas.burnham.org/ffas-cgi/cgi/get_mu.pl?qdb=gn&amp;tdb=nr85s&amp;type=mu&amp;key=HGC00166" TargetMode="External" /><Relationship Id="rId171" Type="http://schemas.openxmlformats.org/officeDocument/2006/relationships/hyperlink" Target="http://ffas.burnham.org/ffas-cgi/cgi/get_mu.pl?qdb=gn&amp;tdb=nr85s&amp;type=mu&amp;key=HGC00164" TargetMode="External" /><Relationship Id="rId172" Type="http://schemas.openxmlformats.org/officeDocument/2006/relationships/hyperlink" Target="http://ffas.burnham.org/ffas-cgi/cgi/get_mu.pl?qdb=gn&amp;tdb=nr85s&amp;type=mu&amp;key=PB001025" TargetMode="External" /><Relationship Id="rId173" Type="http://schemas.openxmlformats.org/officeDocument/2006/relationships/hyperlink" Target="http://ffas.burnham.org/ffas-cgi/cgi/get_mu.pl?qdb=gn&amp;tdb=nr85s&amp;type=mu&amp;key=PB053359" TargetMode="External" /><Relationship Id="rId174" Type="http://schemas.openxmlformats.org/officeDocument/2006/relationships/hyperlink" Target="http://ffas.burnham.org/ffas-cgi/cgi/get_mu.pl?qdb=gn&amp;tdb=nr85s&amp;type=mu&amp;key=HGC00374" TargetMode="External" /><Relationship Id="rId175" Type="http://schemas.openxmlformats.org/officeDocument/2006/relationships/hyperlink" Target="http://ffas.burnham.org/ffas-cgi/cgi/get_mu.pl?qdb=gn&amp;tdb=nr85s&amp;type=mu&amp;key=PB023890" TargetMode="External" /><Relationship Id="rId176" Type="http://schemas.openxmlformats.org/officeDocument/2006/relationships/hyperlink" Target="http://www.rcsb.org/pdb/explore.do?structureId=2P3P" TargetMode="External" /><Relationship Id="rId177" Type="http://schemas.openxmlformats.org/officeDocument/2006/relationships/hyperlink" Target="http://www.rcsb.org/pdb/explore.do?structureId=3CGH" TargetMode="External" /><Relationship Id="rId178" Type="http://schemas.openxmlformats.org/officeDocument/2006/relationships/hyperlink" Target="http://www.rcsb.org/pdb/explore.do?structureId=3B7F" TargetMode="External" /><Relationship Id="rId179" Type="http://schemas.openxmlformats.org/officeDocument/2006/relationships/hyperlink" Target="http://www.rcsb.org/pdb/explore.do?structureId=3DUE" TargetMode="External" /><Relationship Id="rId180" Type="http://schemas.openxmlformats.org/officeDocument/2006/relationships/hyperlink" Target="http://ffas.burnham.org/ffas-cgi/cgi/get_mu.pl?qdb=gn&amp;tdb=nr85s&amp;type=mu&amp;key=PB001565" TargetMode="External" /><Relationship Id="rId181" Type="http://schemas.openxmlformats.org/officeDocument/2006/relationships/hyperlink" Target="http://www.rcsb.org/pdb/explore.do?structureId=3DUE" TargetMode="External" /><Relationship Id="rId182" Type="http://schemas.openxmlformats.org/officeDocument/2006/relationships/hyperlink" Target="http://ffas.burnham.org/ffas-cgi/cgi/get_mu.pl?qdb=gn&amp;tdb=nr85s&amp;type=mu&amp;key=HGC00683" TargetMode="External" /><Relationship Id="rId183" Type="http://schemas.openxmlformats.org/officeDocument/2006/relationships/hyperlink" Target="http://ffas.burnham.org/ffas-cgi/cgi/get_mu.pl?qdb=gn&amp;tdb=PfamA220&amp;type=re&amp;key=HGC00024" TargetMode="External" /><Relationship Id="rId184" Type="http://schemas.openxmlformats.org/officeDocument/2006/relationships/hyperlink" Target="http://ffas.burnham.org/ffas-cgi/cgi/get_mu.pl?qdb=gn&amp;tdb=PfamA220&amp;type=re&amp;key=HGC00150" TargetMode="External" /><Relationship Id="rId185" Type="http://schemas.openxmlformats.org/officeDocument/2006/relationships/hyperlink" Target="http://ffas.burnham.org/ffas-cgi/cgi/get_mu.pl?qdb=gn&amp;tdb=PfamA220&amp;type=re&amp;key=HGC00248" TargetMode="External" /><Relationship Id="rId186" Type="http://schemas.openxmlformats.org/officeDocument/2006/relationships/hyperlink" Target="http://ffas.burnham.org/ffas-cgi/cgi/get_mu.pl?qdb=gn&amp;tdb=PfamA220&amp;type=re&amp;key=HGC00311" TargetMode="External" /><Relationship Id="rId187" Type="http://schemas.openxmlformats.org/officeDocument/2006/relationships/hyperlink" Target="http://ffas.burnham.org/ffas-cgi/cgi/get_mu.pl?qdb=gn&amp;tdb=PfamA220&amp;type=re&amp;key=HGC00422" TargetMode="External" /><Relationship Id="rId188" Type="http://schemas.openxmlformats.org/officeDocument/2006/relationships/hyperlink" Target="http://ffas.burnham.org/ffas-cgi/cgi/get_mu.pl?qdb=gn&amp;tdb=PfamA220&amp;type=re&amp;key=HGC00509" TargetMode="External" /><Relationship Id="rId189" Type="http://schemas.openxmlformats.org/officeDocument/2006/relationships/hyperlink" Target="http://ffas.burnham.org/ffas-cgi/cgi/get_mu.pl?qdb=gn&amp;tdb=PfamA220&amp;type=re&amp;key=HGC00573" TargetMode="External" /><Relationship Id="rId190" Type="http://schemas.openxmlformats.org/officeDocument/2006/relationships/hyperlink" Target="http://ffas.burnham.org/ffas-cgi/cgi/get_mu.pl?qdb=gn&amp;tdb=PfamA220&amp;type=re&amp;key=HGC00579" TargetMode="External" /><Relationship Id="rId191" Type="http://schemas.openxmlformats.org/officeDocument/2006/relationships/hyperlink" Target="http://ffas.burnham.org/ffas-cgi/cgi/get_mu.pl?qdb=gn&amp;tdb=PfamA220&amp;type=re&amp;key=HGC00690" TargetMode="External" /><Relationship Id="rId192" Type="http://schemas.openxmlformats.org/officeDocument/2006/relationships/hyperlink" Target="http://ffas.burnham.org/ffas-cgi/cgi/get_mu.pl?qdb=gn&amp;tdb=PfamA220&amp;type=re&amp;key=HGC00947" TargetMode="External" /><Relationship Id="rId193" Type="http://schemas.openxmlformats.org/officeDocument/2006/relationships/hyperlink" Target="http://ffas.burnham.org/ffas-cgi/cgi/get_mu.pl?qdb=gn&amp;tdb=PfamA220&amp;type=re&amp;key=HGC01213" TargetMode="External" /><Relationship Id="rId194" Type="http://schemas.openxmlformats.org/officeDocument/2006/relationships/hyperlink" Target="http://ffas.burnham.org/ffas-cgi/cgi/get_mu.pl?qdb=gn&amp;tdb=PfamA220&amp;type=re&amp;key=HGC01215" TargetMode="External" /><Relationship Id="rId195" Type="http://schemas.openxmlformats.org/officeDocument/2006/relationships/hyperlink" Target="http://ffas.burnham.org/ffas-cgi/cgi/get_mu.pl?qdb=gn&amp;tdb=PfamA220&amp;type=re&amp;key=PB000520" TargetMode="External" /><Relationship Id="rId196" Type="http://schemas.openxmlformats.org/officeDocument/2006/relationships/hyperlink" Target="http://ffas.burnham.org/ffas-cgi/cgi/get_mu.pl?qdb=gn&amp;tdb=PfamA220&amp;type=re&amp;key=PB000795" TargetMode="External" /><Relationship Id="rId197" Type="http://schemas.openxmlformats.org/officeDocument/2006/relationships/hyperlink" Target="http://ffas.burnham.org/ffas-cgi/cgi/get_mu.pl?qdb=gn&amp;tdb=PfamA220&amp;type=re&amp;key=PB001232" TargetMode="External" /><Relationship Id="rId198" Type="http://schemas.openxmlformats.org/officeDocument/2006/relationships/hyperlink" Target="http://ffas.burnham.org/ffas-cgi/cgi/get_mu.pl?qdb=gn&amp;tdb=PfamA220&amp;type=re&amp;key=PB001823" TargetMode="External" /><Relationship Id="rId199" Type="http://schemas.openxmlformats.org/officeDocument/2006/relationships/hyperlink" Target="http://ffas.burnham.org/ffas-cgi/cgi/get_mu.pl?qdb=gn&amp;tdb=PfamA220&amp;type=re&amp;key=PB003564" TargetMode="External" /><Relationship Id="rId200" Type="http://schemas.openxmlformats.org/officeDocument/2006/relationships/hyperlink" Target="http://ffas.burnham.org/ffas-cgi/cgi/get_mu.pl?qdb=gn&amp;tdb=PfamA220&amp;type=re&amp;key=PB003645" TargetMode="External" /><Relationship Id="rId201" Type="http://schemas.openxmlformats.org/officeDocument/2006/relationships/hyperlink" Target="http://ffas.burnham.org/ffas-cgi/cgi/get_mu.pl?qdb=gn&amp;tdb=PfamA220&amp;type=re&amp;key=PB004588" TargetMode="External" /><Relationship Id="rId202" Type="http://schemas.openxmlformats.org/officeDocument/2006/relationships/hyperlink" Target="http://ffas.burnham.org/ffas-cgi/cgi/get_mu.pl?qdb=gn&amp;tdb=PfamA220&amp;type=re&amp;key=PB006791" TargetMode="External" /><Relationship Id="rId203" Type="http://schemas.openxmlformats.org/officeDocument/2006/relationships/hyperlink" Target="http://ffas.burnham.org/ffas-cgi/cgi/get_mu.pl?qdb=gn&amp;tdb=PfamA220&amp;type=re&amp;key=PB007147" TargetMode="External" /><Relationship Id="rId204" Type="http://schemas.openxmlformats.org/officeDocument/2006/relationships/hyperlink" Target="http://ffas.burnham.org/ffas-cgi/cgi/get_mu.pl?qdb=gn&amp;tdb=PfamA220&amp;type=re&amp;key=PB008694" TargetMode="External" /><Relationship Id="rId205" Type="http://schemas.openxmlformats.org/officeDocument/2006/relationships/hyperlink" Target="http://ffas.burnham.org/ffas-cgi/cgi/get_mu.pl?qdb=gn&amp;tdb=PfamA220&amp;type=re&amp;key=PB009233" TargetMode="External" /><Relationship Id="rId206" Type="http://schemas.openxmlformats.org/officeDocument/2006/relationships/hyperlink" Target="http://ffas.burnham.org/ffas-cgi/cgi/get_mu.pl?qdb=gn&amp;tdb=PfamA220&amp;type=re&amp;key=PB009534" TargetMode="External" /><Relationship Id="rId207" Type="http://schemas.openxmlformats.org/officeDocument/2006/relationships/hyperlink" Target="http://ffas.burnham.org/ffas-cgi/cgi/get_mu.pl?qdb=gn&amp;tdb=PfamA220&amp;type=re&amp;key=PB010473" TargetMode="External" /><Relationship Id="rId208" Type="http://schemas.openxmlformats.org/officeDocument/2006/relationships/hyperlink" Target="http://ffas.burnham.org/ffas-cgi/cgi/get_mu.pl?qdb=gn&amp;tdb=PfamA220&amp;type=re&amp;key=PB011023" TargetMode="External" /><Relationship Id="rId209" Type="http://schemas.openxmlformats.org/officeDocument/2006/relationships/hyperlink" Target="http://ffas.burnham.org/ffas-cgi/cgi/get_mu.pl?qdb=gn&amp;tdb=PfamA220&amp;type=re&amp;key=PB011051" TargetMode="External" /><Relationship Id="rId210" Type="http://schemas.openxmlformats.org/officeDocument/2006/relationships/hyperlink" Target="http://ffas.burnham.org/ffas-cgi/cgi/get_mu.pl?qdb=gn&amp;tdb=PfamA220&amp;type=re&amp;key=PB012108" TargetMode="External" /><Relationship Id="rId211" Type="http://schemas.openxmlformats.org/officeDocument/2006/relationships/hyperlink" Target="http://ffas.burnham.org/ffas-cgi/cgi/get_mu.pl?qdb=gn&amp;tdb=PfamA220&amp;type=re&amp;key=PB012823" TargetMode="External" /><Relationship Id="rId212" Type="http://schemas.openxmlformats.org/officeDocument/2006/relationships/hyperlink" Target="http://ffas.burnham.org/ffas-cgi/cgi/get_mu.pl?qdb=gn&amp;tdb=PfamA220&amp;type=re&amp;key=PB012954" TargetMode="External" /><Relationship Id="rId213" Type="http://schemas.openxmlformats.org/officeDocument/2006/relationships/hyperlink" Target="http://ffas.burnham.org/ffas-cgi/cgi/get_mu.pl?qdb=gn&amp;tdb=PfamA220&amp;type=re&amp;key=PB012991" TargetMode="External" /><Relationship Id="rId214" Type="http://schemas.openxmlformats.org/officeDocument/2006/relationships/hyperlink" Target="http://ffas.burnham.org/ffas-cgi/cgi/get_mu.pl?qdb=gn&amp;tdb=PfamA220&amp;type=re&amp;key=PB013946" TargetMode="External" /><Relationship Id="rId215" Type="http://schemas.openxmlformats.org/officeDocument/2006/relationships/hyperlink" Target="http://ffas.burnham.org/ffas-cgi/cgi/get_mu.pl?qdb=gn&amp;tdb=PfamA220&amp;type=re&amp;key=PB014120" TargetMode="External" /><Relationship Id="rId216" Type="http://schemas.openxmlformats.org/officeDocument/2006/relationships/hyperlink" Target="http://ffas.burnham.org/ffas-cgi/cgi/get_mu.pl?qdb=gn&amp;tdb=PfamA220&amp;type=re&amp;key=PB015879" TargetMode="External" /><Relationship Id="rId217" Type="http://schemas.openxmlformats.org/officeDocument/2006/relationships/hyperlink" Target="http://ffas.burnham.org/ffas-cgi/cgi/get_mu.pl?qdb=gn&amp;tdb=PfamA220&amp;type=re&amp;key=PB015954" TargetMode="External" /><Relationship Id="rId218" Type="http://schemas.openxmlformats.org/officeDocument/2006/relationships/hyperlink" Target="http://ffas.burnham.org/ffas-cgi/cgi/get_mu.pl?qdb=gn&amp;tdb=PfamA220&amp;type=re&amp;key=PB019279" TargetMode="External" /><Relationship Id="rId219" Type="http://schemas.openxmlformats.org/officeDocument/2006/relationships/hyperlink" Target="http://ffas.burnham.org/ffas-cgi/cgi/get_mu.pl?qdb=gn&amp;tdb=PfamA220&amp;type=re&amp;key=PB022815" TargetMode="External" /><Relationship Id="rId220" Type="http://schemas.openxmlformats.org/officeDocument/2006/relationships/hyperlink" Target="http://ffas.burnham.org/ffas-cgi/cgi/get_mu.pl?qdb=gn&amp;tdb=PfamA220&amp;type=re&amp;key=PB023339" TargetMode="External" /><Relationship Id="rId221" Type="http://schemas.openxmlformats.org/officeDocument/2006/relationships/hyperlink" Target="http://ffas.burnham.org/ffas-cgi/cgi/get_mu.pl?qdb=gn&amp;tdb=PfamA220&amp;type=re&amp;key=PB029229" TargetMode="External" /><Relationship Id="rId222" Type="http://schemas.openxmlformats.org/officeDocument/2006/relationships/hyperlink" Target="http://ffas.burnham.org/ffas-cgi/cgi/get_mu.pl?qdb=gn&amp;tdb=PfamA220&amp;type=re&amp;key=PB032818" TargetMode="External" /><Relationship Id="rId223" Type="http://schemas.openxmlformats.org/officeDocument/2006/relationships/hyperlink" Target="http://ffas.burnham.org/ffas-cgi/cgi/get_mu.pl?qdb=gn&amp;tdb=PfamA220&amp;type=re&amp;key=PB034180" TargetMode="External" /><Relationship Id="rId224" Type="http://schemas.openxmlformats.org/officeDocument/2006/relationships/hyperlink" Target="http://ffas.burnham.org/ffas-cgi/cgi/get_mu.pl?qdb=gn&amp;tdb=PfamA220&amp;type=re&amp;key=PB034883" TargetMode="External" /><Relationship Id="rId225" Type="http://schemas.openxmlformats.org/officeDocument/2006/relationships/hyperlink" Target="http://ffas.burnham.org/ffas-cgi/cgi/get_mu.pl?qdb=gn&amp;tdb=PfamA220&amp;type=re&amp;key=PB037276" TargetMode="External" /><Relationship Id="rId226" Type="http://schemas.openxmlformats.org/officeDocument/2006/relationships/hyperlink" Target="http://ffas.burnham.org/ffas-cgi/cgi/get_mu.pl?qdb=gn&amp;tdb=PfamA220&amp;type=re&amp;key=PB038151" TargetMode="External" /><Relationship Id="rId227" Type="http://schemas.openxmlformats.org/officeDocument/2006/relationships/hyperlink" Target="http://ffas.burnham.org/ffas-cgi/cgi/get_mu.pl?qdb=gn&amp;tdb=PfamA220&amp;type=re&amp;key=PB040621" TargetMode="External" /><Relationship Id="rId228" Type="http://schemas.openxmlformats.org/officeDocument/2006/relationships/hyperlink" Target="http://ffas.burnham.org/ffas-cgi/cgi/get_mu.pl?qdb=gn&amp;tdb=PfamA220&amp;type=re&amp;key=PB042013" TargetMode="External" /><Relationship Id="rId229" Type="http://schemas.openxmlformats.org/officeDocument/2006/relationships/hyperlink" Target="http://ffas.burnham.org/ffas-cgi/cgi/get_mu.pl?qdb=gn&amp;tdb=PfamA220&amp;type=re&amp;key=PB044380" TargetMode="External" /><Relationship Id="rId230" Type="http://schemas.openxmlformats.org/officeDocument/2006/relationships/hyperlink" Target="http://ffas.burnham.org/ffas-cgi/cgi/get_mu.pl?qdb=gn&amp;tdb=PfamA220&amp;type=re&amp;key=PB044572" TargetMode="External" /><Relationship Id="rId231" Type="http://schemas.openxmlformats.org/officeDocument/2006/relationships/hyperlink" Target="http://ffas.burnham.org/ffas-cgi/cgi/get_mu.pl?qdb=gn&amp;tdb=PfamA220&amp;type=re&amp;key=PB045072" TargetMode="External" /><Relationship Id="rId232" Type="http://schemas.openxmlformats.org/officeDocument/2006/relationships/hyperlink" Target="http://ffas.burnham.org/ffas-cgi/cgi/get_mu.pl?qdb=gn&amp;tdb=PfamA220&amp;type=re&amp;key=PB046158" TargetMode="External" /><Relationship Id="rId233" Type="http://schemas.openxmlformats.org/officeDocument/2006/relationships/hyperlink" Target="http://ffas.burnham.org/ffas-cgi/cgi/get_mu.pl?qdb=gn&amp;tdb=PfamA220&amp;type=re&amp;key=PB047024" TargetMode="External" /><Relationship Id="rId234" Type="http://schemas.openxmlformats.org/officeDocument/2006/relationships/hyperlink" Target="http://ffas.burnham.org/ffas-cgi/cgi/get_mu.pl?qdb=gn&amp;tdb=PfamA220&amp;type=re&amp;key=PB047496" TargetMode="External" /><Relationship Id="rId235" Type="http://schemas.openxmlformats.org/officeDocument/2006/relationships/hyperlink" Target="http://ffas.burnham.org/ffas-cgi/cgi/get_mu.pl?qdb=gn&amp;tdb=PfamA220&amp;type=re&amp;key=PB048276" TargetMode="External" /><Relationship Id="rId236" Type="http://schemas.openxmlformats.org/officeDocument/2006/relationships/hyperlink" Target="http://ffas.burnham.org/ffas-cgi/cgi/get_mu.pl?qdb=gn&amp;tdb=PfamA220&amp;type=re&amp;key=PB048420" TargetMode="External" /><Relationship Id="rId237" Type="http://schemas.openxmlformats.org/officeDocument/2006/relationships/hyperlink" Target="http://ffas.burnham.org/ffas-cgi/cgi/get_mu.pl?qdb=gn&amp;tdb=PfamA220&amp;type=re&amp;key=PB053138" TargetMode="External" /><Relationship Id="rId238" Type="http://schemas.openxmlformats.org/officeDocument/2006/relationships/hyperlink" Target="http://ffas.burnham.org/ffas-cgi/cgi/get_mu.pl?qdb=gn&amp;tdb=PfamA220&amp;type=re&amp;key=PB053244" TargetMode="External" /><Relationship Id="rId239" Type="http://schemas.openxmlformats.org/officeDocument/2006/relationships/hyperlink" Target="http://ffas.burnham.org/ffas-cgi/cgi/get_mu.pl?qdb=gn&amp;tdb=PfamA220&amp;type=re&amp;key=PB060121" TargetMode="External" /><Relationship Id="rId240" Type="http://schemas.openxmlformats.org/officeDocument/2006/relationships/hyperlink" Target="http://ffas.burnham.org/ffas-cgi/cgi/get_mu.pl?qdb=gn&amp;tdb=PfamA220&amp;type=re&amp;key=PB062605" TargetMode="External" /><Relationship Id="rId241" Type="http://schemas.openxmlformats.org/officeDocument/2006/relationships/hyperlink" Target="http://ffas.burnham.org/ffas-cgi/cgi/get_mu.pl?qdb=gn&amp;tdb=PfamA220&amp;type=re&amp;key=PB062763" TargetMode="External" /><Relationship Id="rId242" Type="http://schemas.openxmlformats.org/officeDocument/2006/relationships/hyperlink" Target="http://ffas.burnham.org/ffas-cgi/cgi/get_mu.pl?qdb=gn&amp;tdb=PfamA220&amp;type=re&amp;key=PB064361" TargetMode="External" /><Relationship Id="rId243" Type="http://schemas.openxmlformats.org/officeDocument/2006/relationships/hyperlink" Target="http://ffas.burnham.org/ffas-cgi/cgi/get_mu.pl?qdb=gn&amp;tdb=PfamA220&amp;type=re&amp;key=PB067216" TargetMode="External" /><Relationship Id="rId244" Type="http://schemas.openxmlformats.org/officeDocument/2006/relationships/hyperlink" Target="http://ffas.burnham.org/ffas-cgi/cgi/get_mu.pl?qdb=gn&amp;tdb=PfamA220&amp;type=re&amp;key=PB076697" TargetMode="External" /><Relationship Id="rId245" Type="http://schemas.openxmlformats.org/officeDocument/2006/relationships/hyperlink" Target="http://ffas.burnham.org/ffas-cgi/cgi/get_mu.pl?qdb=gn&amp;tdb=PfamA220&amp;type=re&amp;key=PB083081" TargetMode="External" /><Relationship Id="rId246" Type="http://schemas.openxmlformats.org/officeDocument/2006/relationships/hyperlink" Target="http://ffas.burnham.org/ffas-cgi/cgi/get_mu.pl?qdb=gn&amp;tdb=PfamA220&amp;type=re&amp;key=PB092941" TargetMode="External" /><Relationship Id="rId247" Type="http://schemas.openxmlformats.org/officeDocument/2006/relationships/hyperlink" Target="http://ffas.burnham.org/ffas-cgi/cgi/get_mu.pl?qdb=gn&amp;tdb=PfamA220&amp;type=re&amp;key=PB202086" TargetMode="External" /><Relationship Id="rId248" Type="http://schemas.openxmlformats.org/officeDocument/2006/relationships/hyperlink" Target="http://ffas.burnham.org/ffas-cgi/cgi/get_mu.pl?qdb=gn&amp;tdb=PfamA220&amp;type=re&amp;key=PB001030" TargetMode="External" /><Relationship Id="rId249" Type="http://schemas.openxmlformats.org/officeDocument/2006/relationships/hyperlink" Target="http://ffas.burnham.org/ffas-cgi/cgi/get_mu.pl?qdb=gn&amp;tdb=PfamA220&amp;type=re&amp;key=PB002104" TargetMode="External" /><Relationship Id="rId250" Type="http://schemas.openxmlformats.org/officeDocument/2006/relationships/hyperlink" Target="http://ffas.burnham.org/ffas-cgi/cgi/get_mu.pl?qdb=gn&amp;tdb=PfamA220&amp;type=re&amp;key=HGC00267" TargetMode="External" /><Relationship Id="rId251" Type="http://schemas.openxmlformats.org/officeDocument/2006/relationships/hyperlink" Target="http://ffas.burnham.org/ffas-cgi/cgi/get_mu.pl?qdb=gn&amp;tdb=PfamA220&amp;type=re&amp;key=HGC00928" TargetMode="External" /><Relationship Id="rId252" Type="http://schemas.openxmlformats.org/officeDocument/2006/relationships/hyperlink" Target="http://ffas.burnham.org/ffas-cgi/cgi/get_mu.pl?qdb=gn&amp;tdb=PfamA220&amp;type=re&amp;key=HGC00870" TargetMode="External" /><Relationship Id="rId253" Type="http://schemas.openxmlformats.org/officeDocument/2006/relationships/hyperlink" Target="http://ffas.burnham.org/ffas-cgi/cgi/get_mu.pl?qdb=gn&amp;tdb=PfamA220&amp;type=re&amp;key=HGC00965" TargetMode="External" /><Relationship Id="rId254" Type="http://schemas.openxmlformats.org/officeDocument/2006/relationships/hyperlink" Target="http://ffas.burnham.org/ffas-cgi/cgi/get_mu.pl?qdb=gn&amp;tdb=PfamA220&amp;type=re&amp;key=HGC00993" TargetMode="External" /><Relationship Id="rId255" Type="http://schemas.openxmlformats.org/officeDocument/2006/relationships/hyperlink" Target="http://ffas.burnham.org/ffas-cgi/cgi/get_mu.pl?qdb=gn&amp;tdb=PfamA220&amp;type=re&amp;key=HGC01024" TargetMode="External" /><Relationship Id="rId256" Type="http://schemas.openxmlformats.org/officeDocument/2006/relationships/hyperlink" Target="http://ffas.burnham.org/ffas-cgi/cgi/get_mu.pl?qdb=gn&amp;tdb=PfamA220&amp;type=re&amp;key=PB004996" TargetMode="External" /><Relationship Id="rId257" Type="http://schemas.openxmlformats.org/officeDocument/2006/relationships/hyperlink" Target="http://ffas.burnham.org/ffas-cgi/cgi/get_mu.pl?qdb=gn&amp;tdb=PfamA220&amp;type=re&amp;key=PB008806" TargetMode="External" /><Relationship Id="rId258" Type="http://schemas.openxmlformats.org/officeDocument/2006/relationships/hyperlink" Target="http://ffas.burnham.org/ffas-cgi/cgi/get_mu.pl?qdb=gn&amp;tdb=PfamA220&amp;type=re&amp;key=PB028090" TargetMode="External" /><Relationship Id="rId259" Type="http://schemas.openxmlformats.org/officeDocument/2006/relationships/hyperlink" Target="http://ffas.burnham.org/ffas-cgi/cgi/get_mu.pl?qdb=gn&amp;tdb=PfamA220&amp;type=re&amp;key=PB162020" TargetMode="External" /><Relationship Id="rId260" Type="http://schemas.openxmlformats.org/officeDocument/2006/relationships/hyperlink" Target="http://ffas.burnham.org/ffas-cgi/cgi/get_mu.pl?qdb=gn&amp;tdb=PfamA220&amp;type=re&amp;key=HGC00915" TargetMode="External" /><Relationship Id="rId261" Type="http://schemas.openxmlformats.org/officeDocument/2006/relationships/hyperlink" Target="http://ffas.burnham.org/ffas-cgi/cgi/get_mu.pl?qdb=gn&amp;tdb=PfamA220&amp;type=re&amp;key=PB004718" TargetMode="External" /><Relationship Id="rId262" Type="http://schemas.openxmlformats.org/officeDocument/2006/relationships/hyperlink" Target="http://ffas.burnham.org/ffas-cgi/cgi/get_mu.pl?qdb=gn&amp;tdb=PfamA220&amp;type=re&amp;key=PB027498" TargetMode="External" /><Relationship Id="rId263" Type="http://schemas.openxmlformats.org/officeDocument/2006/relationships/hyperlink" Target="http://ffas.burnham.org/ffas-cgi/cgi/get_mu.pl?qdb=gn&amp;tdb=PfamA220&amp;type=re&amp;key=PB012771" TargetMode="External" /><Relationship Id="rId264" Type="http://schemas.openxmlformats.org/officeDocument/2006/relationships/hyperlink" Target="http://ffas.burnham.org/ffas-cgi/cgi/get_mu.pl?qdb=gn&amp;tdb=PfamA220&amp;type=re&amp;key=PB045813" TargetMode="External" /><Relationship Id="rId265" Type="http://schemas.openxmlformats.org/officeDocument/2006/relationships/hyperlink" Target="http://ffas.burnham.org/ffas-cgi/cgi/get_mu.pl?qdb=gn&amp;tdb=PfamA220&amp;type=re&amp;key=PB071107" TargetMode="External" /><Relationship Id="rId266" Type="http://schemas.openxmlformats.org/officeDocument/2006/relationships/hyperlink" Target="http://ffas.burnham.org/ffas-cgi/cgi/get_mu.pl?qdb=gn&amp;tdb=PfamA220&amp;type=re&amp;key=HGC00106" TargetMode="External" /><Relationship Id="rId267" Type="http://schemas.openxmlformats.org/officeDocument/2006/relationships/hyperlink" Target="http://ffas.burnham.org/ffas-cgi/cgi/get_mu.pl?qdb=gn&amp;tdb=PfamA220&amp;type=re&amp;key=PB007011" TargetMode="External" /><Relationship Id="rId268" Type="http://schemas.openxmlformats.org/officeDocument/2006/relationships/hyperlink" Target="http://ffas.burnham.org/ffas-cgi/cgi/get_mu.pl?qdb=gn&amp;tdb=PfamA220&amp;type=re&amp;key=PB022697" TargetMode="External" /><Relationship Id="rId269" Type="http://schemas.openxmlformats.org/officeDocument/2006/relationships/hyperlink" Target="http://ffas.burnham.org/ffas-cgi/cgi/get_mu.pl?qdb=gn&amp;tdb=PfamA220&amp;type=re&amp;key=PB012472" TargetMode="External" /><Relationship Id="rId270" Type="http://schemas.openxmlformats.org/officeDocument/2006/relationships/hyperlink" Target="http://ffas.burnham.org/ffas-cgi/cgi/get_mu.pl?qdb=gn&amp;tdb=PfamA220&amp;type=re&amp;key=PB030138" TargetMode="External" /><Relationship Id="rId271" Type="http://schemas.openxmlformats.org/officeDocument/2006/relationships/hyperlink" Target="http://ffas.burnham.org/ffas-cgi/cgi/get_mu.pl?qdb=gn&amp;tdb=PfamA220&amp;type=re&amp;key=PB007843" TargetMode="External" /><Relationship Id="rId272" Type="http://schemas.openxmlformats.org/officeDocument/2006/relationships/hyperlink" Target="http://ffas.burnham.org/ffas-cgi/cgi/get_mu.pl?qdb=gn&amp;tdb=PfamA220&amp;type=re&amp;key=PB035451" TargetMode="External" /><Relationship Id="rId273" Type="http://schemas.openxmlformats.org/officeDocument/2006/relationships/hyperlink" Target="http://ffas.burnham.org/ffas-cgi/cgi/get_mu.pl?qdb=gn&amp;tdb=PfamA220&amp;type=re&amp;key=HGC00991" TargetMode="External" /><Relationship Id="rId274" Type="http://schemas.openxmlformats.org/officeDocument/2006/relationships/hyperlink" Target="http://ffas.burnham.org/ffas-cgi/cgi/get_mu.pl?qdb=gn&amp;tdb=PfamA220&amp;type=re&amp;key=PB006205" TargetMode="External" /><Relationship Id="rId275" Type="http://schemas.openxmlformats.org/officeDocument/2006/relationships/hyperlink" Target="http://ffas.burnham.org/ffas-cgi/cgi/get_mu.pl?qdb=gn&amp;tdb=PfamA220&amp;type=re&amp;key=PB078508" TargetMode="External" /><Relationship Id="rId276" Type="http://schemas.openxmlformats.org/officeDocument/2006/relationships/hyperlink" Target="http://ffas.burnham.org/ffas-cgi/cgi/get_mu.pl?qdb=gn&amp;tdb=PfamA220&amp;type=re&amp;key=HGC00522" TargetMode="External" /><Relationship Id="rId277" Type="http://schemas.openxmlformats.org/officeDocument/2006/relationships/hyperlink" Target="http://ffas.burnham.org/ffas-cgi/cgi/get_mu.pl?qdb=gn&amp;tdb=PfamA220&amp;type=re&amp;key=HGC00921" TargetMode="External" /><Relationship Id="rId278" Type="http://schemas.openxmlformats.org/officeDocument/2006/relationships/hyperlink" Target="http://ffas.burnham.org/ffas-cgi/cgi/get_mu.pl?qdb=gn&amp;tdb=PfamA220&amp;type=re&amp;key=PB000821" TargetMode="External" /><Relationship Id="rId279" Type="http://schemas.openxmlformats.org/officeDocument/2006/relationships/hyperlink" Target="http://ffas.burnham.org/ffas-cgi/cgi/get_mu.pl?qdb=gn&amp;tdb=PfamA220&amp;type=re&amp;key=PB002776" TargetMode="External" /><Relationship Id="rId280" Type="http://schemas.openxmlformats.org/officeDocument/2006/relationships/hyperlink" Target="http://ffas.burnham.org/ffas-cgi/cgi/get_mu.pl?qdb=gn&amp;tdb=PfamA220&amp;type=re&amp;key=PB007733" TargetMode="External" /><Relationship Id="rId281" Type="http://schemas.openxmlformats.org/officeDocument/2006/relationships/hyperlink" Target="http://ffas.burnham.org/ffas-cgi/cgi/get_mu.pl?qdb=gn&amp;tdb=PfamA220&amp;type=re&amp;key=PB021443" TargetMode="External" /><Relationship Id="rId282" Type="http://schemas.openxmlformats.org/officeDocument/2006/relationships/hyperlink" Target="http://ffas.burnham.org/ffas-cgi/cgi/get_mu.pl?qdb=gn&amp;tdb=PfamA220&amp;type=re&amp;key=PB008434" TargetMode="External" /><Relationship Id="rId283" Type="http://schemas.openxmlformats.org/officeDocument/2006/relationships/hyperlink" Target="http://ffas.burnham.org/ffas-cgi/cgi/get_mu.pl?qdb=gn&amp;tdb=PfamA220&amp;type=re&amp;key=PB011130" TargetMode="External" /><Relationship Id="rId284" Type="http://schemas.openxmlformats.org/officeDocument/2006/relationships/hyperlink" Target="http://ffas.burnham.org/ffas-cgi/cgi/get_mu.pl?qdb=gn&amp;tdb=PfamA220&amp;type=re&amp;key=PB032242" TargetMode="External" /><Relationship Id="rId285" Type="http://schemas.openxmlformats.org/officeDocument/2006/relationships/hyperlink" Target="http://ffas.burnham.org/ffas-cgi/cgi/get_mu.pl?qdb=gn&amp;tdb=PfamA220&amp;type=re&amp;key=PB034679" TargetMode="External" /><Relationship Id="rId286" Type="http://schemas.openxmlformats.org/officeDocument/2006/relationships/hyperlink" Target="http://ffas.burnham.org/ffas-cgi/cgi/get_mu.pl?qdb=gn&amp;tdb=PfamA220&amp;type=re&amp;key=PB044822" TargetMode="External" /><Relationship Id="rId287" Type="http://schemas.openxmlformats.org/officeDocument/2006/relationships/hyperlink" Target="http://ffas.burnham.org/ffas-cgi/cgi/get_mu.pl?qdb=gn&amp;tdb=PfamA220&amp;type=re&amp;key=PB044863" TargetMode="External" /><Relationship Id="rId288" Type="http://schemas.openxmlformats.org/officeDocument/2006/relationships/hyperlink" Target="http://ffas.burnham.org/ffas-cgi/cgi/get_mu.pl?qdb=gn&amp;tdb=PfamA220&amp;type=re&amp;key=PB162065" TargetMode="External" /><Relationship Id="rId289" Type="http://schemas.openxmlformats.org/officeDocument/2006/relationships/hyperlink" Target="http://ffas.burnham.org/ffas-cgi/cgi/get_mu.pl?qdb=gn&amp;tdb=PfamA220&amp;type=re&amp;key=HGC00803" TargetMode="External" /><Relationship Id="rId290" Type="http://schemas.openxmlformats.org/officeDocument/2006/relationships/hyperlink" Target="http://ffas.burnham.org/ffas-cgi/cgi/get_mu.pl?qdb=gn&amp;tdb=PfamA220&amp;type=re&amp;key=PB006933" TargetMode="External" /><Relationship Id="rId291" Type="http://schemas.openxmlformats.org/officeDocument/2006/relationships/hyperlink" Target="http://ffas.burnham.org/ffas-cgi/cgi/get_mu.pl?qdb=gn&amp;tdb=PfamA220&amp;type=re&amp;key=HGC00672" TargetMode="External" /><Relationship Id="rId292" Type="http://schemas.openxmlformats.org/officeDocument/2006/relationships/hyperlink" Target="http://ffas.burnham.org/ffas-cgi/cgi/get_mu.pl?qdb=gn&amp;tdb=PfamA220&amp;type=re&amp;key=HGC00787" TargetMode="External" /><Relationship Id="rId293" Type="http://schemas.openxmlformats.org/officeDocument/2006/relationships/hyperlink" Target="http://ffas.burnham.org/ffas-cgi/cgi/get_mu.pl?qdb=gn&amp;tdb=PfamA220&amp;type=re&amp;key=PB001572" TargetMode="External" /><Relationship Id="rId294" Type="http://schemas.openxmlformats.org/officeDocument/2006/relationships/hyperlink" Target="http://ffas.burnham.org/ffas-cgi/cgi/get_mu.pl?qdb=gn&amp;tdb=PfamA220&amp;type=re&amp;key=PB001708" TargetMode="External" /><Relationship Id="rId295" Type="http://schemas.openxmlformats.org/officeDocument/2006/relationships/hyperlink" Target="http://ffas.burnham.org/ffas-cgi/cgi/get_mu.pl?qdb=gn&amp;tdb=PfamA220&amp;type=re&amp;key=PB025553" TargetMode="External" /><Relationship Id="rId296" Type="http://schemas.openxmlformats.org/officeDocument/2006/relationships/hyperlink" Target="http://ffas.burnham.org/ffas-cgi/cgi/get_mu.pl?qdb=gn&amp;tdb=PfamA220&amp;type=re&amp;key=PB027778" TargetMode="External" /><Relationship Id="rId297" Type="http://schemas.openxmlformats.org/officeDocument/2006/relationships/hyperlink" Target="http://ffas.burnham.org/ffas-cgi/cgi/get_mu.pl?qdb=gn&amp;tdb=PfamA220&amp;type=re&amp;key=PB031792" TargetMode="External" /><Relationship Id="rId298" Type="http://schemas.openxmlformats.org/officeDocument/2006/relationships/hyperlink" Target="http://ffas.burnham.org/ffas-cgi/cgi/get_mu.pl?qdb=gn&amp;tdb=PfamA220&amp;type=re&amp;key=PB014033" TargetMode="External" /><Relationship Id="rId299" Type="http://schemas.openxmlformats.org/officeDocument/2006/relationships/hyperlink" Target="http://ffas.burnham.org/ffas-cgi/cgi/get_mu.pl?qdb=gn&amp;tdb=PfamA220&amp;type=re&amp;key=PB017124" TargetMode="External" /><Relationship Id="rId300" Type="http://schemas.openxmlformats.org/officeDocument/2006/relationships/hyperlink" Target="http://ffas.burnham.org/ffas-cgi/cgi/get_mu.pl?qdb=gn&amp;tdb=PfamA220&amp;type=re&amp;key=PB038401" TargetMode="External" /><Relationship Id="rId301" Type="http://schemas.openxmlformats.org/officeDocument/2006/relationships/hyperlink" Target="http://ffas.burnham.org/ffas-cgi/cgi/get_mu.pl?qdb=gn&amp;tdb=PfamA220&amp;type=re&amp;key=PB039305" TargetMode="External" /><Relationship Id="rId302" Type="http://schemas.openxmlformats.org/officeDocument/2006/relationships/hyperlink" Target="http://ffas.burnham.org/ffas-cgi/cgi/get_mu.pl?qdb=gn&amp;tdb=PfamA220&amp;type=re&amp;key=HGC00789" TargetMode="External" /><Relationship Id="rId303" Type="http://schemas.openxmlformats.org/officeDocument/2006/relationships/hyperlink" Target="http://ffas.burnham.org/ffas-cgi/cgi/get_mu.pl?qdb=gn&amp;tdb=PfamA220&amp;type=re&amp;key=HGC00878" TargetMode="External" /><Relationship Id="rId304" Type="http://schemas.openxmlformats.org/officeDocument/2006/relationships/hyperlink" Target="http://ffas.burnham.org/ffas-cgi/cgi/get_mu.pl?qdb=gn&amp;tdb=PfamA220&amp;type=re&amp;key=HGC00933" TargetMode="External" /><Relationship Id="rId305" Type="http://schemas.openxmlformats.org/officeDocument/2006/relationships/hyperlink" Target="http://ffas.burnham.org/ffas-cgi/cgi/get_mu.pl?qdb=gn&amp;tdb=PfamA220&amp;type=re&amp;key=PB000716" TargetMode="External" /><Relationship Id="rId306" Type="http://schemas.openxmlformats.org/officeDocument/2006/relationships/hyperlink" Target="http://ffas.burnham.org/ffas-cgi/cgi/get_mu.pl?qdb=gn&amp;tdb=PfamA220&amp;type=re&amp;key=PB002589" TargetMode="External" /><Relationship Id="rId307" Type="http://schemas.openxmlformats.org/officeDocument/2006/relationships/hyperlink" Target="http://ffas.burnham.org/ffas-cgi/cgi/get_mu.pl?qdb=gn&amp;tdb=PfamA220&amp;type=re&amp;key=PB002770" TargetMode="External" /><Relationship Id="rId308" Type="http://schemas.openxmlformats.org/officeDocument/2006/relationships/hyperlink" Target="http://ffas.burnham.org/ffas-cgi/cgi/get_mu.pl?qdb=gn&amp;tdb=PfamA220&amp;type=re&amp;key=PB005346" TargetMode="External" /><Relationship Id="rId309" Type="http://schemas.openxmlformats.org/officeDocument/2006/relationships/hyperlink" Target="http://ffas.burnham.org/ffas-cgi/cgi/get_mu.pl?qdb=gn&amp;tdb=PfamA220&amp;type=re&amp;key=PB018258" TargetMode="External" /><Relationship Id="rId310" Type="http://schemas.openxmlformats.org/officeDocument/2006/relationships/hyperlink" Target="http://ffas.burnham.org/ffas-cgi/cgi/get_mu.pl?qdb=gn&amp;tdb=PfamA220&amp;type=re&amp;key=PB019388" TargetMode="External" /><Relationship Id="rId311" Type="http://schemas.openxmlformats.org/officeDocument/2006/relationships/hyperlink" Target="http://ffas.burnham.org/ffas-cgi/cgi/get_mu.pl?qdb=gn&amp;tdb=PfamA220&amp;type=re&amp;key=PB036876" TargetMode="External" /><Relationship Id="rId312" Type="http://schemas.openxmlformats.org/officeDocument/2006/relationships/hyperlink" Target="http://ffas.burnham.org/ffas-cgi/cgi/get_mu.pl?qdb=gn&amp;tdb=PfamA220&amp;type=re&amp;key=HGC00429" TargetMode="External" /><Relationship Id="rId313" Type="http://schemas.openxmlformats.org/officeDocument/2006/relationships/hyperlink" Target="http://ffas.burnham.org/ffas-cgi/cgi/get_mu.pl?qdb=gn&amp;tdb=PfamA220&amp;type=re&amp;key=PB002534" TargetMode="External" /><Relationship Id="rId314" Type="http://schemas.openxmlformats.org/officeDocument/2006/relationships/hyperlink" Target="http://ffas.burnham.org/ffas-cgi/cgi/get_mu.pl?qdb=gn&amp;tdb=PfamA220&amp;type=re&amp;key=PB006101" TargetMode="External" /><Relationship Id="rId315" Type="http://schemas.openxmlformats.org/officeDocument/2006/relationships/hyperlink" Target="http://ffas.burnham.org/ffas-cgi/cgi/get_mu.pl?qdb=gn&amp;tdb=PfamA220&amp;type=re&amp;key=PB007486" TargetMode="External" /><Relationship Id="rId316" Type="http://schemas.openxmlformats.org/officeDocument/2006/relationships/hyperlink" Target="http://ffas.burnham.org/ffas-cgi/cgi/get_mu.pl?qdb=gn&amp;tdb=PfamA220&amp;type=re&amp;key=PB022506" TargetMode="External" /><Relationship Id="rId317" Type="http://schemas.openxmlformats.org/officeDocument/2006/relationships/hyperlink" Target="http://ffas.burnham.org/ffas-cgi/cgi/get_mu.pl?qdb=gn&amp;tdb=PfamA220&amp;type=re&amp;key=PB050904" TargetMode="External" /><Relationship Id="rId318" Type="http://schemas.openxmlformats.org/officeDocument/2006/relationships/hyperlink" Target="http://ffas.burnham.org/ffas-cgi/cgi/get_mu.pl?qdb=gn&amp;tdb=PfamA220&amp;type=re&amp;key=PB177066" TargetMode="External" /><Relationship Id="rId319" Type="http://schemas.openxmlformats.org/officeDocument/2006/relationships/hyperlink" Target="http://ffas.burnham.org/ffas-cgi/cgi/get_mu.pl?qdb=gn&amp;tdb=PfamA220&amp;type=re&amp;key=HGC00485" TargetMode="External" /><Relationship Id="rId320" Type="http://schemas.openxmlformats.org/officeDocument/2006/relationships/hyperlink" Target="http://ffas.burnham.org/ffas-cgi/cgi/get_mu.pl?qdb=gn&amp;tdb=PfamA220&amp;type=re&amp;key=HGC00552" TargetMode="External" /><Relationship Id="rId321" Type="http://schemas.openxmlformats.org/officeDocument/2006/relationships/hyperlink" Target="http://ffas.burnham.org/ffas-cgi/cgi/get_mu.pl?qdb=gn&amp;tdb=PfamA220&amp;type=re&amp;key=HGC00593" TargetMode="External" /><Relationship Id="rId322" Type="http://schemas.openxmlformats.org/officeDocument/2006/relationships/hyperlink" Target="http://ffas.burnham.org/ffas-cgi/cgi/get_mu.pl?qdb=gn&amp;tdb=PfamA220&amp;type=re&amp;key=HGC00762" TargetMode="External" /><Relationship Id="rId323" Type="http://schemas.openxmlformats.org/officeDocument/2006/relationships/hyperlink" Target="http://ffas.burnham.org/ffas-cgi/cgi/get_mu.pl?qdb=gn&amp;tdb=PfamA220&amp;type=re&amp;key=HGC00816" TargetMode="External" /><Relationship Id="rId324" Type="http://schemas.openxmlformats.org/officeDocument/2006/relationships/hyperlink" Target="http://ffas.burnham.org/ffas-cgi/cgi/get_mu.pl?qdb=gn&amp;tdb=PfamA220&amp;type=re&amp;key=HGC00962" TargetMode="External" /><Relationship Id="rId325" Type="http://schemas.openxmlformats.org/officeDocument/2006/relationships/hyperlink" Target="http://ffas.burnham.org/ffas-cgi/cgi/get_mu.pl?qdb=gn&amp;tdb=PfamA220&amp;type=re&amp;key=HGC01179" TargetMode="External" /><Relationship Id="rId326" Type="http://schemas.openxmlformats.org/officeDocument/2006/relationships/hyperlink" Target="http://ffas.burnham.org/ffas-cgi/cgi/get_mu.pl?qdb=gn&amp;tdb=PfamA220&amp;type=re&amp;key=PB000119" TargetMode="External" /><Relationship Id="rId327" Type="http://schemas.openxmlformats.org/officeDocument/2006/relationships/hyperlink" Target="http://ffas.burnham.org/ffas-cgi/cgi/get_mu.pl?qdb=gn&amp;tdb=PfamA220&amp;type=re&amp;key=PB001934" TargetMode="External" /><Relationship Id="rId328" Type="http://schemas.openxmlformats.org/officeDocument/2006/relationships/hyperlink" Target="http://ffas.burnham.org/ffas-cgi/cgi/get_mu.pl?qdb=gn&amp;tdb=PfamA220&amp;type=re&amp;key=PB002794" TargetMode="External" /><Relationship Id="rId329" Type="http://schemas.openxmlformats.org/officeDocument/2006/relationships/hyperlink" Target="http://ffas.burnham.org/ffas-cgi/cgi/get_mu.pl?qdb=gn&amp;tdb=PfamA220&amp;type=re&amp;key=PB003142" TargetMode="External" /><Relationship Id="rId330" Type="http://schemas.openxmlformats.org/officeDocument/2006/relationships/hyperlink" Target="http://ffas.burnham.org/ffas-cgi/cgi/get_mu.pl?qdb=gn&amp;tdb=PfamA220&amp;type=re&amp;key=PB005684" TargetMode="External" /><Relationship Id="rId331" Type="http://schemas.openxmlformats.org/officeDocument/2006/relationships/hyperlink" Target="http://ffas.burnham.org/ffas-cgi/cgi/get_mu.pl?qdb=gn&amp;tdb=PfamA220&amp;type=re&amp;key=PB006154" TargetMode="External" /><Relationship Id="rId332" Type="http://schemas.openxmlformats.org/officeDocument/2006/relationships/hyperlink" Target="http://ffas.burnham.org/ffas-cgi/cgi/get_mu.pl?qdb=gn&amp;tdb=PfamA220&amp;type=re&amp;key=PB012386" TargetMode="External" /><Relationship Id="rId333" Type="http://schemas.openxmlformats.org/officeDocument/2006/relationships/hyperlink" Target="http://ffas.burnham.org/ffas-cgi/cgi/get_mu.pl?qdb=gn&amp;tdb=PfamA220&amp;type=re&amp;key=PB014998" TargetMode="External" /><Relationship Id="rId334" Type="http://schemas.openxmlformats.org/officeDocument/2006/relationships/hyperlink" Target="http://ffas.burnham.org/ffas-cgi/cgi/get_mu.pl?qdb=gn&amp;tdb=PfamA220&amp;type=re&amp;key=PB017610" TargetMode="External" /><Relationship Id="rId335" Type="http://schemas.openxmlformats.org/officeDocument/2006/relationships/hyperlink" Target="http://ffas.burnham.org/ffas-cgi/cgi/get_mu.pl?qdb=gn&amp;tdb=PfamA220&amp;type=re&amp;key=PB021133" TargetMode="External" /><Relationship Id="rId336" Type="http://schemas.openxmlformats.org/officeDocument/2006/relationships/hyperlink" Target="http://ffas.burnham.org/ffas-cgi/cgi/get_mu.pl?qdb=gn&amp;tdb=PfamA220&amp;type=re&amp;key=PB069407" TargetMode="External" /><Relationship Id="rId337" Type="http://schemas.openxmlformats.org/officeDocument/2006/relationships/hyperlink" Target="http://ffas.burnham.org/ffas-cgi/cgi/get_mu.pl?qdb=gn&amp;tdb=PfamA220&amp;type=re&amp;key=PB144506" TargetMode="External" /><Relationship Id="rId338" Type="http://schemas.openxmlformats.org/officeDocument/2006/relationships/hyperlink" Target="http://ffas.burnham.org/ffas-cgi/cgi/get_mu.pl?qdb=gn&amp;tdb=PfamA220&amp;type=re&amp;key=HGC00044" TargetMode="External" /><Relationship Id="rId339" Type="http://schemas.openxmlformats.org/officeDocument/2006/relationships/hyperlink" Target="http://ffas.burnham.org/ffas-cgi/cgi/get_mu.pl?qdb=gn&amp;tdb=PfamA220&amp;type=re&amp;key=HGC00711" TargetMode="External" /><Relationship Id="rId340" Type="http://schemas.openxmlformats.org/officeDocument/2006/relationships/hyperlink" Target="http://ffas.burnham.org/ffas-cgi/cgi/get_mu.pl?qdb=gn&amp;tdb=PfamA220&amp;type=re&amp;key=HGC01056" TargetMode="External" /><Relationship Id="rId341" Type="http://schemas.openxmlformats.org/officeDocument/2006/relationships/hyperlink" Target="http://ffas.burnham.org/ffas-cgi/cgi/get_mu.pl?qdb=gn&amp;tdb=PfamA220&amp;type=re&amp;key=PB019278" TargetMode="External" /><Relationship Id="rId342" Type="http://schemas.openxmlformats.org/officeDocument/2006/relationships/hyperlink" Target="http://ffas.burnham.org/ffas-cgi/cgi/get_mu.pl?qdb=gn&amp;tdb=PfamA220&amp;type=re&amp;key=PB019827" TargetMode="External" /><Relationship Id="rId343" Type="http://schemas.openxmlformats.org/officeDocument/2006/relationships/hyperlink" Target="http://ffas.burnham.org/ffas-cgi/cgi/get_mu.pl?qdb=gn&amp;tdb=PfamA220&amp;type=re&amp;key=PB128892" TargetMode="External" /><Relationship Id="rId344" Type="http://schemas.openxmlformats.org/officeDocument/2006/relationships/hyperlink" Target="http://ffas.burnham.org/ffas-cgi/cgi/get_mu.pl?qdb=gn&amp;tdb=PfamA220&amp;type=re&amp;key=PB155142" TargetMode="External" /><Relationship Id="rId345" Type="http://schemas.openxmlformats.org/officeDocument/2006/relationships/hyperlink" Target="http://ffas.burnham.org/ffas-cgi/cgi/get_mu.pl?qdb=gn&amp;tdb=PfamA220&amp;type=re&amp;key=HGC00518" TargetMode="External" /><Relationship Id="rId346" Type="http://schemas.openxmlformats.org/officeDocument/2006/relationships/hyperlink" Target="http://ffas.burnham.org/ffas-cgi/cgi/get_mu.pl?qdb=gn&amp;tdb=PfamA220&amp;type=re&amp;key=HGC00857" TargetMode="External" /><Relationship Id="rId347" Type="http://schemas.openxmlformats.org/officeDocument/2006/relationships/hyperlink" Target="http://ffas.burnham.org/ffas-cgi/cgi/get_mu.pl?qdb=gn&amp;tdb=PfamA220&amp;type=re&amp;key=PB004476" TargetMode="External" /><Relationship Id="rId348" Type="http://schemas.openxmlformats.org/officeDocument/2006/relationships/hyperlink" Target="http://ffas.burnham.org/ffas-cgi/cgi/get_mu.pl?qdb=gn&amp;tdb=PfamA220&amp;type=re&amp;key=PB007740" TargetMode="External" /><Relationship Id="rId349" Type="http://schemas.openxmlformats.org/officeDocument/2006/relationships/hyperlink" Target="http://ffas.burnham.org/ffas-cgi/cgi/get_mu.pl?qdb=gn&amp;tdb=PfamA220&amp;type=re&amp;key=PB009671" TargetMode="External" /><Relationship Id="rId350" Type="http://schemas.openxmlformats.org/officeDocument/2006/relationships/hyperlink" Target="http://ffas.burnham.org/ffas-cgi/cgi/get_mu.pl?qdb=gn&amp;tdb=PfamA220&amp;type=re&amp;key=PB009510" TargetMode="External" /><Relationship Id="rId351" Type="http://schemas.openxmlformats.org/officeDocument/2006/relationships/hyperlink" Target="http://ffas.burnham.org/ffas-cgi/cgi/get_mu.pl?qdb=gn&amp;tdb=PfamA220&amp;type=re&amp;key=PB048631" TargetMode="External" /><Relationship Id="rId352" Type="http://schemas.openxmlformats.org/officeDocument/2006/relationships/hyperlink" Target="http://ffas.burnham.org/ffas-cgi/cgi/get_mu.pl?qdb=gn&amp;tdb=PfamA220&amp;type=re&amp;key=HGC00166" TargetMode="External" /><Relationship Id="rId353" Type="http://schemas.openxmlformats.org/officeDocument/2006/relationships/hyperlink" Target="http://ffas.burnham.org/ffas-cgi/cgi/get_mu.pl?qdb=gn&amp;tdb=PfamA220&amp;type=re&amp;key=HGC00164" TargetMode="External" /><Relationship Id="rId354" Type="http://schemas.openxmlformats.org/officeDocument/2006/relationships/hyperlink" Target="http://ffas.burnham.org/ffas-cgi/cgi/get_mu.pl?qdb=gn&amp;tdb=PfamA220&amp;type=re&amp;key=PB001025" TargetMode="External" /><Relationship Id="rId355" Type="http://schemas.openxmlformats.org/officeDocument/2006/relationships/hyperlink" Target="http://ffas.burnham.org/ffas-cgi/cgi/get_mu.pl?qdb=gn&amp;tdb=PfamA220&amp;type=re&amp;key=PB053359" TargetMode="External" /><Relationship Id="rId356" Type="http://schemas.openxmlformats.org/officeDocument/2006/relationships/hyperlink" Target="http://ffas.burnham.org/ffas-cgi/cgi/get_mu.pl?qdb=gn&amp;tdb=PfamA220&amp;type=re&amp;key=HGC00374" TargetMode="External" /><Relationship Id="rId357" Type="http://schemas.openxmlformats.org/officeDocument/2006/relationships/hyperlink" Target="http://ffas.burnham.org/ffas-cgi/cgi/get_mu.pl?qdb=gn&amp;tdb=PfamA220&amp;type=re&amp;key=PB023890" TargetMode="External" /><Relationship Id="rId358" Type="http://schemas.openxmlformats.org/officeDocument/2006/relationships/hyperlink" Target="http://ffas.burnham.org/ffas-cgi/cgi/get_mu.pl?qdb=gn&amp;tdb=PfamA220&amp;type=re&amp;key=PB001565" TargetMode="External" /><Relationship Id="rId359" Type="http://schemas.openxmlformats.org/officeDocument/2006/relationships/hyperlink" Target="http://ffas.burnham.org/ffas-cgi/cgi/get_mu.pl?qdb=gn&amp;tdb=PfamA220&amp;type=re&amp;key=HGC00683" TargetMode="External" /><Relationship Id="rId360" Type="http://schemas.openxmlformats.org/officeDocument/2006/relationships/hyperlink" Target="http://ffas.burnham.org/ffas-cgi/cgi/get_mu.pl?qdb=gn&amp;tdb=PfamA220&amp;type=re&amp;key=PB000790" TargetMode="External" /><Relationship Id="rId361" Type="http://schemas.openxmlformats.org/officeDocument/2006/relationships/hyperlink" Target="http://ffas.burnham.org/ffas-cgi/cgi/get_mu.pl?qdb=gn&amp;tdb=PfamA220&amp;type=re&amp;key=PB001404" TargetMode="External" /><Relationship Id="rId362" Type="http://schemas.openxmlformats.org/officeDocument/2006/relationships/hyperlink" Target="http://ffas.burnham.org/ffas-cgi/cgi/get_mu.pl?qdb=gn&amp;tdb=PfamA220&amp;type=re&amp;key=PB009661" TargetMode="External" /><Relationship Id="rId363" Type="http://schemas.openxmlformats.org/officeDocument/2006/relationships/hyperlink" Target="http://ffas.burnham.org/ffas-cgi/cgi/get_mu.pl?qdb=gn&amp;tdb=PfamA220&amp;type=re&amp;key=PB015266" TargetMode="External" /><Relationship Id="rId364" Type="http://schemas.openxmlformats.org/officeDocument/2006/relationships/hyperlink" Target="http://ffas.burnham.org/ffas-cgi/cgi/get_mu.pl?qdb=gn&amp;tdb=PfamA220&amp;type=re&amp;key=PB033130" TargetMode="External" /><Relationship Id="rId365" Type="http://schemas.openxmlformats.org/officeDocument/2006/relationships/hyperlink" Target="http://ffas.burnham.org/ffas-cgi/cgi/get_mu.pl?qdb=gn&amp;tdb=PfamA220&amp;type=re&amp;key=PB023890" TargetMode="External" /><Relationship Id="rId3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5"/>
  <sheetViews>
    <sheetView tabSelected="1" workbookViewId="0" topLeftCell="A1">
      <selection activeCell="E1" sqref="E1:E16384"/>
    </sheetView>
  </sheetViews>
  <sheetFormatPr defaultColWidth="9.00390625" defaultRowHeight="12.75"/>
  <cols>
    <col min="1" max="1" width="14.50390625" style="0" customWidth="1"/>
    <col min="2" max="2" width="29.00390625" style="0" bestFit="1" customWidth="1"/>
    <col min="3" max="3" width="20.625" style="0" customWidth="1"/>
    <col min="4" max="4" width="24.25390625" style="13" customWidth="1"/>
    <col min="5" max="5" width="26.25390625" style="13" customWidth="1"/>
    <col min="6" max="6" width="19.375" style="13" customWidth="1"/>
    <col min="7" max="7" width="18.25390625" style="13" customWidth="1"/>
    <col min="8" max="8" width="18.50390625" style="13" customWidth="1"/>
    <col min="9" max="9" width="16.50390625" style="0" customWidth="1"/>
    <col min="10" max="10" width="19.375" style="0" customWidth="1"/>
    <col min="11" max="11" width="35.75390625" style="36" customWidth="1"/>
    <col min="12" max="12" width="12.25390625" style="0" customWidth="1"/>
    <col min="13" max="13" width="7.375" style="0" bestFit="1" customWidth="1"/>
    <col min="14" max="15" width="8.875" style="0" bestFit="1" customWidth="1"/>
    <col min="16" max="16" width="9.25390625" style="0" bestFit="1" customWidth="1"/>
    <col min="17" max="20" width="8.625" style="0" bestFit="1" customWidth="1"/>
    <col min="21" max="21" width="8.375" style="0" bestFit="1" customWidth="1"/>
    <col min="22" max="22" width="12.875" style="0" customWidth="1"/>
    <col min="23" max="23" width="14.50390625" style="29" customWidth="1"/>
  </cols>
  <sheetData>
    <row r="1" spans="1:24" ht="114.75">
      <c r="A1" s="1" t="s">
        <v>320</v>
      </c>
      <c r="B1" s="7" t="s">
        <v>322</v>
      </c>
      <c r="C1" s="1" t="s">
        <v>321</v>
      </c>
      <c r="D1" s="3" t="s">
        <v>336</v>
      </c>
      <c r="E1" s="16" t="s">
        <v>337</v>
      </c>
      <c r="F1" s="17" t="s">
        <v>333</v>
      </c>
      <c r="G1" s="18" t="s">
        <v>334</v>
      </c>
      <c r="H1" s="2" t="s">
        <v>347</v>
      </c>
      <c r="I1" s="2" t="s">
        <v>346</v>
      </c>
      <c r="J1" s="2" t="s">
        <v>376</v>
      </c>
      <c r="K1" s="1" t="s">
        <v>374</v>
      </c>
      <c r="L1" s="1" t="s">
        <v>225</v>
      </c>
      <c r="M1" s="1" t="s">
        <v>226</v>
      </c>
      <c r="N1" s="1" t="s">
        <v>227</v>
      </c>
      <c r="O1" s="1" t="s">
        <v>228</v>
      </c>
      <c r="P1" s="1" t="s">
        <v>265</v>
      </c>
      <c r="Q1" s="1" t="s">
        <v>231</v>
      </c>
      <c r="R1" s="1" t="s">
        <v>232</v>
      </c>
      <c r="S1" s="1" t="s">
        <v>229</v>
      </c>
      <c r="T1" s="1" t="s">
        <v>230</v>
      </c>
      <c r="U1" s="1" t="s">
        <v>75</v>
      </c>
      <c r="V1" s="1" t="s">
        <v>76</v>
      </c>
      <c r="W1" s="1" t="s">
        <v>348</v>
      </c>
      <c r="X1" s="12" t="s">
        <v>353</v>
      </c>
    </row>
    <row r="2" spans="1:24" ht="89.25">
      <c r="A2" s="1" t="s">
        <v>320</v>
      </c>
      <c r="B2" s="7" t="s">
        <v>339</v>
      </c>
      <c r="C2" s="1" t="s">
        <v>340</v>
      </c>
      <c r="D2" s="3" t="s">
        <v>341</v>
      </c>
      <c r="E2" s="16" t="s">
        <v>342</v>
      </c>
      <c r="F2" s="17" t="s">
        <v>343</v>
      </c>
      <c r="G2" s="18" t="s">
        <v>344</v>
      </c>
      <c r="H2" s="2" t="s">
        <v>345</v>
      </c>
      <c r="I2" s="2" t="s">
        <v>335</v>
      </c>
      <c r="J2" s="2" t="s">
        <v>338</v>
      </c>
      <c r="K2" s="1" t="s">
        <v>374</v>
      </c>
      <c r="L2" s="1" t="s">
        <v>225</v>
      </c>
      <c r="M2" s="1" t="s">
        <v>226</v>
      </c>
      <c r="N2" s="1" t="s">
        <v>227</v>
      </c>
      <c r="O2" s="1" t="s">
        <v>228</v>
      </c>
      <c r="P2" s="1" t="s">
        <v>265</v>
      </c>
      <c r="Q2" s="1" t="s">
        <v>231</v>
      </c>
      <c r="R2" s="1" t="s">
        <v>232</v>
      </c>
      <c r="S2" s="1" t="s">
        <v>229</v>
      </c>
      <c r="T2" s="1" t="s">
        <v>230</v>
      </c>
      <c r="U2" s="1" t="s">
        <v>75</v>
      </c>
      <c r="V2" s="1" t="s">
        <v>76</v>
      </c>
      <c r="W2" s="1" t="s">
        <v>348</v>
      </c>
      <c r="X2" s="12" t="s">
        <v>353</v>
      </c>
    </row>
    <row r="3" spans="1:24" ht="12.75">
      <c r="A3" s="15" t="s">
        <v>218</v>
      </c>
      <c r="B3" s="9" t="s">
        <v>323</v>
      </c>
      <c r="C3" s="14">
        <v>41</v>
      </c>
      <c r="D3" s="19">
        <v>41</v>
      </c>
      <c r="E3" s="20">
        <v>53</v>
      </c>
      <c r="F3" s="21">
        <v>41</v>
      </c>
      <c r="G3" s="22">
        <v>24</v>
      </c>
      <c r="H3" s="23">
        <f>D3/(E3+1)*1423331/224099</f>
        <v>4.822320674080388</v>
      </c>
      <c r="I3" s="23">
        <f>D3/(F3+1)-E3/(G3+1)</f>
        <v>-1.1438095238095238</v>
      </c>
      <c r="J3" s="24">
        <f>F3/65-G3/493</f>
        <v>0.5820876891870806</v>
      </c>
      <c r="K3" s="34" t="s">
        <v>375</v>
      </c>
      <c r="L3" s="5" t="s">
        <v>218</v>
      </c>
      <c r="M3" s="5" t="s">
        <v>233</v>
      </c>
      <c r="N3" s="4">
        <v>28</v>
      </c>
      <c r="O3" s="4">
        <v>8</v>
      </c>
      <c r="P3" s="6">
        <f>MIN(T3,S3,U3)</f>
        <v>0</v>
      </c>
      <c r="Q3" s="4" t="s">
        <v>12</v>
      </c>
      <c r="R3" s="6">
        <v>0</v>
      </c>
      <c r="S3" s="6">
        <v>0</v>
      </c>
      <c r="T3" s="6">
        <v>0</v>
      </c>
      <c r="U3" s="4">
        <v>0</v>
      </c>
      <c r="V3" s="4" t="s">
        <v>12</v>
      </c>
      <c r="W3" s="4"/>
      <c r="X3" s="25"/>
    </row>
    <row r="4" spans="1:24" ht="38.25">
      <c r="A4" s="15" t="s">
        <v>220</v>
      </c>
      <c r="B4" s="9" t="s">
        <v>305</v>
      </c>
      <c r="C4" s="14">
        <v>209</v>
      </c>
      <c r="D4" s="19">
        <v>204</v>
      </c>
      <c r="E4" s="20">
        <v>186</v>
      </c>
      <c r="F4" s="21">
        <v>44</v>
      </c>
      <c r="G4" s="22">
        <v>88</v>
      </c>
      <c r="H4" s="23">
        <f>D4/(E4+1)*1423331/224099</f>
        <v>6.928744560541221</v>
      </c>
      <c r="I4" s="23">
        <f>D4/(F4+1)-E4/(G4+1)</f>
        <v>2.443445692883895</v>
      </c>
      <c r="J4" s="24">
        <f>F4/65-G4/493</f>
        <v>0.4984240911218599</v>
      </c>
      <c r="K4" s="34" t="s">
        <v>375</v>
      </c>
      <c r="L4" s="5" t="s">
        <v>220</v>
      </c>
      <c r="M4" s="5" t="s">
        <v>233</v>
      </c>
      <c r="N4" s="4">
        <v>844</v>
      </c>
      <c r="O4" s="4">
        <v>145</v>
      </c>
      <c r="P4" s="6">
        <f>MIN(T4,S4,U4)</f>
        <v>-13.3</v>
      </c>
      <c r="Q4" s="4" t="s">
        <v>12</v>
      </c>
      <c r="R4" s="6">
        <v>0</v>
      </c>
      <c r="S4" s="6">
        <v>-9.79</v>
      </c>
      <c r="T4" s="6">
        <v>-13.3</v>
      </c>
      <c r="U4" s="4">
        <v>0</v>
      </c>
      <c r="V4" s="4" t="s">
        <v>12</v>
      </c>
      <c r="W4" s="4"/>
      <c r="X4" s="25"/>
    </row>
    <row r="5" spans="1:24" ht="51">
      <c r="A5" s="15" t="s">
        <v>221</v>
      </c>
      <c r="B5" s="9" t="s">
        <v>313</v>
      </c>
      <c r="C5" s="14">
        <v>28</v>
      </c>
      <c r="D5" s="19">
        <v>68</v>
      </c>
      <c r="E5" s="20">
        <v>105</v>
      </c>
      <c r="F5" s="21">
        <v>37</v>
      </c>
      <c r="G5" s="22">
        <v>61</v>
      </c>
      <c r="H5" s="23">
        <f>D5/(E5+1)*1423331/224099</f>
        <v>4.074450417676756</v>
      </c>
      <c r="I5" s="23">
        <f>D5/(F5+1)-E5/(G5+1)</f>
        <v>0.09592529711375208</v>
      </c>
      <c r="J5" s="24">
        <f>F5/65-G5/493</f>
        <v>0.445498517709471</v>
      </c>
      <c r="K5" s="34" t="s">
        <v>375</v>
      </c>
      <c r="L5" s="5" t="s">
        <v>221</v>
      </c>
      <c r="M5" s="5" t="s">
        <v>233</v>
      </c>
      <c r="N5" s="4">
        <v>238</v>
      </c>
      <c r="O5" s="4">
        <v>68</v>
      </c>
      <c r="P5" s="6">
        <f>MIN(T5,S5,U5)</f>
        <v>-22.4</v>
      </c>
      <c r="Q5" s="4" t="s">
        <v>12</v>
      </c>
      <c r="R5" s="6">
        <v>0</v>
      </c>
      <c r="S5" s="6">
        <v>0</v>
      </c>
      <c r="T5" s="6">
        <v>-22.4</v>
      </c>
      <c r="U5" s="6">
        <v>-11.7</v>
      </c>
      <c r="V5" s="4" t="s">
        <v>80</v>
      </c>
      <c r="W5" s="4"/>
      <c r="X5" s="25"/>
    </row>
    <row r="6" spans="1:24" ht="38.25">
      <c r="A6" s="15" t="s">
        <v>222</v>
      </c>
      <c r="B6" s="9" t="s">
        <v>293</v>
      </c>
      <c r="C6" s="14">
        <v>83</v>
      </c>
      <c r="D6" s="19">
        <v>129</v>
      </c>
      <c r="E6" s="20">
        <v>274</v>
      </c>
      <c r="F6" s="21">
        <v>45</v>
      </c>
      <c r="G6" s="22">
        <v>129</v>
      </c>
      <c r="H6" s="23">
        <f>D6/(E6+1)*1423331/224099</f>
        <v>2.9793601610327256</v>
      </c>
      <c r="I6" s="23">
        <f>D6/(F6+1)-E6/(G6+1)</f>
        <v>0.6966555183946488</v>
      </c>
      <c r="J6" s="24">
        <f>F6/65-G6/493</f>
        <v>0.4306444063036355</v>
      </c>
      <c r="K6" s="34" t="s">
        <v>375</v>
      </c>
      <c r="L6" s="5" t="s">
        <v>222</v>
      </c>
      <c r="M6" s="5" t="s">
        <v>233</v>
      </c>
      <c r="N6" s="4">
        <v>865</v>
      </c>
      <c r="O6" s="4">
        <v>164</v>
      </c>
      <c r="P6" s="6">
        <f>MIN(T6,S6,U6)</f>
        <v>-10.9</v>
      </c>
      <c r="Q6" s="4" t="s">
        <v>223</v>
      </c>
      <c r="R6" s="6">
        <v>-10.9</v>
      </c>
      <c r="S6" s="4">
        <v>-9.92</v>
      </c>
      <c r="T6" s="6">
        <v>0</v>
      </c>
      <c r="U6" s="6">
        <v>-10.9</v>
      </c>
      <c r="V6" s="4" t="s">
        <v>79</v>
      </c>
      <c r="W6" s="4"/>
      <c r="X6" s="25"/>
    </row>
    <row r="7" spans="1:24" ht="12.75">
      <c r="A7" s="15" t="s">
        <v>224</v>
      </c>
      <c r="B7" s="11" t="s">
        <v>295</v>
      </c>
      <c r="C7" s="14">
        <v>22</v>
      </c>
      <c r="D7" s="19">
        <v>34</v>
      </c>
      <c r="E7" s="20">
        <v>45</v>
      </c>
      <c r="F7" s="21">
        <v>33</v>
      </c>
      <c r="G7" s="22">
        <v>44</v>
      </c>
      <c r="H7" s="23">
        <f>D7/(E7+1)*1423331/224099</f>
        <v>4.694475481236262</v>
      </c>
      <c r="I7" s="23">
        <f>D7/(F7+1)-E7/(G7+1)</f>
        <v>0</v>
      </c>
      <c r="J7" s="24">
        <f>F7/65-G7/493</f>
        <v>0.41844281479169915</v>
      </c>
      <c r="K7" s="34" t="s">
        <v>375</v>
      </c>
      <c r="L7" s="5" t="s">
        <v>224</v>
      </c>
      <c r="M7" s="5" t="s">
        <v>233</v>
      </c>
      <c r="N7" s="4">
        <v>95</v>
      </c>
      <c r="O7" s="4">
        <v>27</v>
      </c>
      <c r="P7" s="6">
        <f>MIN(T7,S7,U7)</f>
        <v>-11.3</v>
      </c>
      <c r="Q7" s="4" t="s">
        <v>12</v>
      </c>
      <c r="R7" s="6">
        <v>0</v>
      </c>
      <c r="S7" s="6">
        <v>0</v>
      </c>
      <c r="T7" s="6">
        <v>-11.3</v>
      </c>
      <c r="U7" s="4">
        <v>0</v>
      </c>
      <c r="V7" s="4" t="s">
        <v>12</v>
      </c>
      <c r="W7" s="4"/>
      <c r="X7" s="27"/>
    </row>
    <row r="8" spans="1:24" ht="25.5">
      <c r="A8" s="15" t="s">
        <v>215</v>
      </c>
      <c r="B8" s="9" t="s">
        <v>286</v>
      </c>
      <c r="C8" s="14">
        <v>23</v>
      </c>
      <c r="D8" s="19">
        <v>29</v>
      </c>
      <c r="E8" s="20">
        <v>38</v>
      </c>
      <c r="F8" s="21">
        <v>29</v>
      </c>
      <c r="G8" s="22">
        <v>34</v>
      </c>
      <c r="H8" s="23">
        <f>D8/(E8+1)*1423331/224099</f>
        <v>4.722798108574038</v>
      </c>
      <c r="I8" s="23">
        <f>D8/(F8+1)-E8/(G8+1)</f>
        <v>-0.11904761904761896</v>
      </c>
      <c r="J8" s="24">
        <f>F8/65-G8/493</f>
        <v>0.3771883289124669</v>
      </c>
      <c r="K8" s="34" t="s">
        <v>375</v>
      </c>
      <c r="L8" s="5" t="s">
        <v>215</v>
      </c>
      <c r="M8" s="5" t="s">
        <v>233</v>
      </c>
      <c r="N8" s="4">
        <v>111</v>
      </c>
      <c r="O8" s="4">
        <v>32</v>
      </c>
      <c r="P8" s="6">
        <f>MIN(T8,S8,U8)</f>
        <v>0</v>
      </c>
      <c r="Q8" s="4" t="s">
        <v>12</v>
      </c>
      <c r="R8" s="6">
        <v>0</v>
      </c>
      <c r="S8" s="6">
        <v>0</v>
      </c>
      <c r="T8" s="6">
        <v>0</v>
      </c>
      <c r="U8" s="4">
        <v>0</v>
      </c>
      <c r="V8" s="4" t="s">
        <v>12</v>
      </c>
      <c r="W8" s="4"/>
      <c r="X8" s="25"/>
    </row>
    <row r="9" spans="1:24" ht="12.75">
      <c r="A9" s="15" t="s">
        <v>216</v>
      </c>
      <c r="B9" s="9" t="s">
        <v>267</v>
      </c>
      <c r="C9" s="14">
        <v>60</v>
      </c>
      <c r="D9" s="19">
        <v>36</v>
      </c>
      <c r="E9" s="20">
        <v>3</v>
      </c>
      <c r="F9" s="21">
        <v>23</v>
      </c>
      <c r="G9" s="22">
        <v>3</v>
      </c>
      <c r="H9" s="23">
        <f>D9/(E9+1)*1423331/224099</f>
        <v>57.16214262446508</v>
      </c>
      <c r="I9" s="23">
        <f>D9/(F9+1)-E9/(G9+1)</f>
        <v>0.75</v>
      </c>
      <c r="J9" s="24">
        <f>F9/65-G9/493</f>
        <v>0.3477609611483851</v>
      </c>
      <c r="K9" s="34" t="s">
        <v>375</v>
      </c>
      <c r="L9" s="5" t="s">
        <v>216</v>
      </c>
      <c r="M9" s="5" t="s">
        <v>233</v>
      </c>
      <c r="N9" s="4">
        <v>98</v>
      </c>
      <c r="O9" s="4">
        <v>63</v>
      </c>
      <c r="P9" s="6">
        <f>MIN(T9,S9,U9)</f>
        <v>0</v>
      </c>
      <c r="Q9" s="4" t="s">
        <v>12</v>
      </c>
      <c r="R9" s="6">
        <v>0</v>
      </c>
      <c r="S9" s="6">
        <v>0</v>
      </c>
      <c r="T9" s="6">
        <v>0</v>
      </c>
      <c r="U9" s="4">
        <v>0</v>
      </c>
      <c r="V9" s="4" t="s">
        <v>12</v>
      </c>
      <c r="W9" s="4"/>
      <c r="X9" s="25"/>
    </row>
    <row r="10" spans="1:24" ht="12.75">
      <c r="A10" s="15" t="s">
        <v>217</v>
      </c>
      <c r="B10" s="9" t="s">
        <v>323</v>
      </c>
      <c r="C10" s="14">
        <v>20</v>
      </c>
      <c r="D10" s="19">
        <v>27</v>
      </c>
      <c r="E10" s="20">
        <v>36</v>
      </c>
      <c r="F10" s="21">
        <v>27</v>
      </c>
      <c r="G10" s="22">
        <v>36</v>
      </c>
      <c r="H10" s="23">
        <f>D10/(E10+1)*1423331/224099</f>
        <v>4.634768320902574</v>
      </c>
      <c r="I10" s="23">
        <f>D10/(F10+1)-E10/(G10+1)</f>
        <v>-0.008687258687258725</v>
      </c>
      <c r="J10" s="24">
        <f>F10/65-G10/493</f>
        <v>0.34236230301139026</v>
      </c>
      <c r="K10" s="34" t="s">
        <v>375</v>
      </c>
      <c r="L10" s="5" t="s">
        <v>217</v>
      </c>
      <c r="M10" s="5" t="s">
        <v>233</v>
      </c>
      <c r="N10" s="4">
        <v>86</v>
      </c>
      <c r="O10" s="4">
        <v>19</v>
      </c>
      <c r="P10" s="6">
        <f>MIN(T10,S10,U10)</f>
        <v>0</v>
      </c>
      <c r="Q10" s="4" t="s">
        <v>12</v>
      </c>
      <c r="R10" s="6">
        <v>0</v>
      </c>
      <c r="S10" s="6">
        <v>0</v>
      </c>
      <c r="T10" s="6">
        <v>0</v>
      </c>
      <c r="U10" s="4">
        <v>0</v>
      </c>
      <c r="V10" s="4" t="s">
        <v>12</v>
      </c>
      <c r="W10" s="4"/>
      <c r="X10" s="25"/>
    </row>
    <row r="11" spans="1:24" ht="25.5">
      <c r="A11" s="15" t="s">
        <v>205</v>
      </c>
      <c r="B11" s="9" t="s">
        <v>263</v>
      </c>
      <c r="C11" s="14">
        <v>42</v>
      </c>
      <c r="D11" s="19">
        <v>24</v>
      </c>
      <c r="E11" s="20">
        <v>0</v>
      </c>
      <c r="F11" s="21">
        <v>22</v>
      </c>
      <c r="G11" s="22">
        <v>0</v>
      </c>
      <c r="H11" s="23">
        <f>D11/(E11+1)*1423331/224099</f>
        <v>152.43238033190687</v>
      </c>
      <c r="I11" s="23">
        <f>D11/(F11+1)-E11/(G11+1)</f>
        <v>1.0434782608695652</v>
      </c>
      <c r="J11" s="24">
        <f>F11/65-G11/493</f>
        <v>0.3384615384615385</v>
      </c>
      <c r="K11" s="34" t="s">
        <v>375</v>
      </c>
      <c r="L11" s="5" t="s">
        <v>205</v>
      </c>
      <c r="M11" s="5" t="s">
        <v>233</v>
      </c>
      <c r="N11" s="4">
        <v>47</v>
      </c>
      <c r="O11" s="4">
        <v>21</v>
      </c>
      <c r="P11" s="6">
        <f>MIN(T11,S11,U11)</f>
        <v>-11.3</v>
      </c>
      <c r="Q11" s="4" t="s">
        <v>206</v>
      </c>
      <c r="R11" s="6">
        <v>-10.1</v>
      </c>
      <c r="S11" s="6">
        <v>0</v>
      </c>
      <c r="T11" s="6">
        <v>-9.83</v>
      </c>
      <c r="U11" s="6">
        <v>-11.3</v>
      </c>
      <c r="V11" s="4" t="s">
        <v>82</v>
      </c>
      <c r="W11" s="4"/>
      <c r="X11" s="25"/>
    </row>
    <row r="12" spans="1:24" ht="12.75">
      <c r="A12" s="15" t="s">
        <v>207</v>
      </c>
      <c r="B12" s="9" t="s">
        <v>323</v>
      </c>
      <c r="C12" s="14">
        <v>28</v>
      </c>
      <c r="D12" s="19">
        <v>30</v>
      </c>
      <c r="E12" s="20">
        <v>27</v>
      </c>
      <c r="F12" s="21">
        <v>25</v>
      </c>
      <c r="G12" s="22">
        <v>25</v>
      </c>
      <c r="H12" s="23">
        <f>D12/(E12+1)*1423331/224099</f>
        <v>6.8050169791029855</v>
      </c>
      <c r="I12" s="23">
        <f>D12/(F12+1)-E12/(G12+1)</f>
        <v>0.1153846153846152</v>
      </c>
      <c r="J12" s="24">
        <f>F12/65-G12/493</f>
        <v>0.3339054454673116</v>
      </c>
      <c r="K12" s="34" t="s">
        <v>375</v>
      </c>
      <c r="L12" s="5" t="s">
        <v>207</v>
      </c>
      <c r="M12" s="5" t="s">
        <v>233</v>
      </c>
      <c r="N12" s="4">
        <v>81</v>
      </c>
      <c r="O12" s="4">
        <v>26</v>
      </c>
      <c r="P12" s="6">
        <f>MIN(T12,S12,U12)</f>
        <v>0</v>
      </c>
      <c r="Q12" s="4" t="s">
        <v>12</v>
      </c>
      <c r="R12" s="6">
        <v>0</v>
      </c>
      <c r="S12" s="6">
        <v>0</v>
      </c>
      <c r="T12" s="6">
        <v>0</v>
      </c>
      <c r="U12" s="4">
        <v>0</v>
      </c>
      <c r="V12" s="4" t="s">
        <v>12</v>
      </c>
      <c r="W12" s="4"/>
      <c r="X12" s="25"/>
    </row>
    <row r="13" spans="1:24" ht="12.75">
      <c r="A13" s="15" t="s">
        <v>208</v>
      </c>
      <c r="B13" s="9" t="s">
        <v>323</v>
      </c>
      <c r="C13" s="14">
        <v>228</v>
      </c>
      <c r="D13" s="19">
        <v>92</v>
      </c>
      <c r="E13" s="20">
        <v>1</v>
      </c>
      <c r="F13" s="21">
        <v>21</v>
      </c>
      <c r="G13" s="22">
        <v>1</v>
      </c>
      <c r="H13" s="23">
        <f>D13/(E13+1)*1423331/224099</f>
        <v>292.16206230282154</v>
      </c>
      <c r="I13" s="23">
        <f>D13/(F13+1)-E13/(G13+1)</f>
        <v>3.6818181818181817</v>
      </c>
      <c r="J13" s="24">
        <f>F13/65-G13/493</f>
        <v>0.32104852551100016</v>
      </c>
      <c r="K13" s="34" t="s">
        <v>375</v>
      </c>
      <c r="L13" s="5" t="s">
        <v>208</v>
      </c>
      <c r="M13" s="5" t="s">
        <v>233</v>
      </c>
      <c r="N13" s="4">
        <v>147</v>
      </c>
      <c r="O13" s="4">
        <v>100</v>
      </c>
      <c r="P13" s="6">
        <f>MIN(T13,S13,U13)</f>
        <v>0</v>
      </c>
      <c r="Q13" s="4" t="s">
        <v>12</v>
      </c>
      <c r="R13" s="6">
        <v>0</v>
      </c>
      <c r="S13" s="6">
        <v>0</v>
      </c>
      <c r="T13" s="6">
        <v>0</v>
      </c>
      <c r="U13" s="4">
        <v>0</v>
      </c>
      <c r="V13" s="4" t="s">
        <v>12</v>
      </c>
      <c r="W13" s="4"/>
      <c r="X13" s="25"/>
    </row>
    <row r="14" spans="1:24" ht="38.25">
      <c r="A14" s="15" t="s">
        <v>209</v>
      </c>
      <c r="B14" s="9" t="s">
        <v>297</v>
      </c>
      <c r="C14" s="14">
        <v>17</v>
      </c>
      <c r="D14" s="19">
        <v>33</v>
      </c>
      <c r="E14" s="20">
        <v>28</v>
      </c>
      <c r="F14" s="21">
        <v>24</v>
      </c>
      <c r="G14" s="22">
        <v>27</v>
      </c>
      <c r="H14" s="23">
        <f>D14/(E14+1)*1423331/224099</f>
        <v>7.2273973433231715</v>
      </c>
      <c r="I14" s="23">
        <f>D14/(F14+1)-E14/(G14+1)</f>
        <v>0.32000000000000006</v>
      </c>
      <c r="J14" s="24">
        <f>F14/65-G14/493</f>
        <v>0.3144640349508504</v>
      </c>
      <c r="K14" s="34" t="s">
        <v>375</v>
      </c>
      <c r="L14" s="5" t="s">
        <v>209</v>
      </c>
      <c r="M14" s="5" t="s">
        <v>233</v>
      </c>
      <c r="N14" s="4">
        <v>71</v>
      </c>
      <c r="O14" s="4">
        <v>17</v>
      </c>
      <c r="P14" s="6">
        <f>MIN(T14,S14,U14)</f>
        <v>-11.5</v>
      </c>
      <c r="Q14" s="4" t="s">
        <v>12</v>
      </c>
      <c r="R14" s="6">
        <v>0</v>
      </c>
      <c r="S14" s="4">
        <v>-9.73</v>
      </c>
      <c r="T14" s="6">
        <v>0</v>
      </c>
      <c r="U14" s="6">
        <v>-11.5</v>
      </c>
      <c r="V14" s="4" t="s">
        <v>79</v>
      </c>
      <c r="W14" s="4"/>
      <c r="X14" s="25"/>
    </row>
    <row r="15" spans="1:24" ht="25.5">
      <c r="A15" s="15" t="s">
        <v>211</v>
      </c>
      <c r="B15" s="9" t="s">
        <v>306</v>
      </c>
      <c r="C15" s="14">
        <v>31</v>
      </c>
      <c r="D15" s="19">
        <v>22</v>
      </c>
      <c r="E15" s="20">
        <v>15</v>
      </c>
      <c r="F15" s="21">
        <v>22</v>
      </c>
      <c r="G15" s="22">
        <v>15</v>
      </c>
      <c r="H15" s="23">
        <f>D15/(E15+1)*1423331/224099</f>
        <v>8.733105123182165</v>
      </c>
      <c r="I15" s="23">
        <f>D15/(F15+1)-E15/(G15+1)</f>
        <v>0.01902173913043481</v>
      </c>
      <c r="J15" s="24">
        <f>F15/65-G15/493</f>
        <v>0.3080355749726947</v>
      </c>
      <c r="K15" s="34" t="s">
        <v>375</v>
      </c>
      <c r="L15" s="5" t="s">
        <v>211</v>
      </c>
      <c r="M15" s="5" t="s">
        <v>233</v>
      </c>
      <c r="N15" s="4">
        <v>62</v>
      </c>
      <c r="O15" s="4">
        <v>26</v>
      </c>
      <c r="P15" s="6">
        <f>MIN(T15,S15,U15)</f>
        <v>-13.7</v>
      </c>
      <c r="Q15" s="4" t="s">
        <v>210</v>
      </c>
      <c r="R15" s="6">
        <v>-88.5</v>
      </c>
      <c r="S15" s="6">
        <v>-9.77</v>
      </c>
      <c r="T15" s="6">
        <v>-11.8</v>
      </c>
      <c r="U15" s="6">
        <v>-13.7</v>
      </c>
      <c r="V15" s="4" t="s">
        <v>81</v>
      </c>
      <c r="W15" s="4"/>
      <c r="X15" s="25"/>
    </row>
    <row r="16" spans="1:24" ht="38.25">
      <c r="A16" s="15" t="s">
        <v>212</v>
      </c>
      <c r="B16" s="9" t="s">
        <v>292</v>
      </c>
      <c r="C16" s="14">
        <v>24</v>
      </c>
      <c r="D16" s="19">
        <v>22</v>
      </c>
      <c r="E16" s="20">
        <v>21</v>
      </c>
      <c r="F16" s="21">
        <v>22</v>
      </c>
      <c r="G16" s="22">
        <v>20</v>
      </c>
      <c r="H16" s="23">
        <f>D16/(E16+1)*1423331/224099</f>
        <v>6.35134918049612</v>
      </c>
      <c r="I16" s="23">
        <f>D16/(F16+1)-E16/(G16+1)</f>
        <v>-0.04347826086956519</v>
      </c>
      <c r="J16" s="24">
        <f>F16/65-G16/493</f>
        <v>0.29789358714308006</v>
      </c>
      <c r="K16" s="34" t="s">
        <v>375</v>
      </c>
      <c r="L16" s="5" t="s">
        <v>212</v>
      </c>
      <c r="M16" s="5" t="s">
        <v>233</v>
      </c>
      <c r="N16" s="4">
        <v>9</v>
      </c>
      <c r="O16" s="4">
        <v>0</v>
      </c>
      <c r="P16" s="6">
        <f>MIN(T16,S16,U16)</f>
        <v>-10.7</v>
      </c>
      <c r="Q16" s="4" t="s">
        <v>12</v>
      </c>
      <c r="R16" s="6">
        <v>0</v>
      </c>
      <c r="S16" s="6">
        <v>0</v>
      </c>
      <c r="T16" s="6">
        <v>-10.7</v>
      </c>
      <c r="U16" s="4">
        <v>0</v>
      </c>
      <c r="V16" s="4" t="s">
        <v>12</v>
      </c>
      <c r="W16" s="4"/>
      <c r="X16" s="25"/>
    </row>
    <row r="17" spans="1:24" ht="25.5">
      <c r="A17" s="15" t="s">
        <v>213</v>
      </c>
      <c r="B17" s="9" t="s">
        <v>318</v>
      </c>
      <c r="C17" s="14">
        <v>13</v>
      </c>
      <c r="D17" s="19">
        <v>22</v>
      </c>
      <c r="E17" s="20">
        <v>22</v>
      </c>
      <c r="F17" s="21">
        <v>22</v>
      </c>
      <c r="G17" s="22">
        <v>21</v>
      </c>
      <c r="H17" s="23">
        <f>D17/(E17+1)*1423331/224099</f>
        <v>6.075203563952811</v>
      </c>
      <c r="I17" s="23">
        <f>D17/(F17+1)-E17/(G17+1)</f>
        <v>-0.04347826086956519</v>
      </c>
      <c r="J17" s="24">
        <f>F17/65-G17/493</f>
        <v>0.29586518957715713</v>
      </c>
      <c r="K17" s="34" t="s">
        <v>375</v>
      </c>
      <c r="L17" s="5" t="s">
        <v>213</v>
      </c>
      <c r="M17" s="5" t="s">
        <v>233</v>
      </c>
      <c r="N17" s="4">
        <v>92</v>
      </c>
      <c r="O17" s="4">
        <v>39</v>
      </c>
      <c r="P17" s="6">
        <f>MIN(T17,S17,U17)</f>
        <v>0</v>
      </c>
      <c r="Q17" s="4" t="s">
        <v>12</v>
      </c>
      <c r="R17" s="6">
        <v>0</v>
      </c>
      <c r="S17" s="6">
        <v>0</v>
      </c>
      <c r="T17" s="6">
        <v>0</v>
      </c>
      <c r="U17" s="4">
        <v>0</v>
      </c>
      <c r="V17" s="4" t="s">
        <v>12</v>
      </c>
      <c r="W17" s="4"/>
      <c r="X17" s="25"/>
    </row>
    <row r="18" spans="1:24" ht="12.75">
      <c r="A18" s="15" t="s">
        <v>214</v>
      </c>
      <c r="B18" s="9" t="s">
        <v>323</v>
      </c>
      <c r="C18" s="14">
        <v>13</v>
      </c>
      <c r="D18" s="19">
        <v>22</v>
      </c>
      <c r="E18" s="20">
        <v>26</v>
      </c>
      <c r="F18" s="21">
        <v>22</v>
      </c>
      <c r="G18" s="22">
        <v>26</v>
      </c>
      <c r="H18" s="23">
        <f>D18/(E18+1)*1423331/224099</f>
        <v>5.175173406330172</v>
      </c>
      <c r="I18" s="23">
        <f>D18/(F18+1)-E18/(G18+1)</f>
        <v>-0.006441223832528098</v>
      </c>
      <c r="J18" s="24">
        <f>F18/65-G18/493</f>
        <v>0.2857232017475425</v>
      </c>
      <c r="K18" s="34" t="s">
        <v>375</v>
      </c>
      <c r="L18" s="5" t="s">
        <v>214</v>
      </c>
      <c r="M18" s="5" t="s">
        <v>233</v>
      </c>
      <c r="N18" s="4">
        <v>68</v>
      </c>
      <c r="O18" s="4">
        <v>26</v>
      </c>
      <c r="P18" s="6">
        <f>MIN(T18,S18,U18)</f>
        <v>0</v>
      </c>
      <c r="Q18" s="4" t="s">
        <v>12</v>
      </c>
      <c r="R18" s="6">
        <v>0</v>
      </c>
      <c r="S18" s="6">
        <v>0</v>
      </c>
      <c r="T18" s="6">
        <v>0</v>
      </c>
      <c r="U18" s="4">
        <v>0</v>
      </c>
      <c r="V18" s="4" t="s">
        <v>12</v>
      </c>
      <c r="W18" s="4"/>
      <c r="X18" s="25"/>
    </row>
    <row r="19" spans="1:24" ht="63.75">
      <c r="A19" s="15" t="s">
        <v>193</v>
      </c>
      <c r="B19" s="8" t="s">
        <v>275</v>
      </c>
      <c r="C19" s="14">
        <v>22</v>
      </c>
      <c r="D19" s="19">
        <v>20</v>
      </c>
      <c r="E19" s="20">
        <v>12</v>
      </c>
      <c r="F19" s="21">
        <v>20</v>
      </c>
      <c r="G19" s="22">
        <v>12</v>
      </c>
      <c r="H19" s="23">
        <f>D19/(E19+1)*1423331/224099</f>
        <v>9.771306431532492</v>
      </c>
      <c r="I19" s="23">
        <f>D19/(F19+1)-E19/(G19+1)</f>
        <v>0.0293040293040292</v>
      </c>
      <c r="J19" s="24">
        <f>F19/65-G19/493</f>
        <v>0.28335153690123266</v>
      </c>
      <c r="K19" s="34" t="s">
        <v>375</v>
      </c>
      <c r="L19" s="5" t="s">
        <v>193</v>
      </c>
      <c r="M19" s="5" t="s">
        <v>233</v>
      </c>
      <c r="N19" s="4">
        <v>62</v>
      </c>
      <c r="O19" s="4">
        <v>25</v>
      </c>
      <c r="P19" s="6">
        <f>MIN(T19,S19,U19)</f>
        <v>0</v>
      </c>
      <c r="Q19" s="4" t="s">
        <v>12</v>
      </c>
      <c r="R19" s="6">
        <v>0</v>
      </c>
      <c r="S19" s="6">
        <v>0</v>
      </c>
      <c r="T19" s="6">
        <v>0</v>
      </c>
      <c r="U19" s="4">
        <v>0</v>
      </c>
      <c r="V19" s="4" t="s">
        <v>12</v>
      </c>
      <c r="W19" s="4"/>
      <c r="X19" s="26"/>
    </row>
    <row r="20" spans="1:24" ht="25.5">
      <c r="A20" s="15" t="s">
        <v>194</v>
      </c>
      <c r="B20" s="9" t="s">
        <v>324</v>
      </c>
      <c r="C20" s="14">
        <v>22</v>
      </c>
      <c r="D20" s="19">
        <v>33</v>
      </c>
      <c r="E20" s="20">
        <v>26</v>
      </c>
      <c r="F20" s="21">
        <v>20</v>
      </c>
      <c r="G20" s="22">
        <v>15</v>
      </c>
      <c r="H20" s="23">
        <f>D20/(E20+1)*1423331/224099</f>
        <v>7.762760109495258</v>
      </c>
      <c r="I20" s="23">
        <f>D20/(F20+1)-E20/(G20+1)</f>
        <v>-0.0535714285714286</v>
      </c>
      <c r="J20" s="24">
        <f>F20/65-G20/493</f>
        <v>0.2772663442034639</v>
      </c>
      <c r="K20" s="34" t="s">
        <v>375</v>
      </c>
      <c r="L20" s="5" t="s">
        <v>194</v>
      </c>
      <c r="M20" s="5" t="s">
        <v>233</v>
      </c>
      <c r="N20" s="4">
        <v>132</v>
      </c>
      <c r="O20" s="4">
        <v>20</v>
      </c>
      <c r="P20" s="6">
        <f>MIN(T20,S20,U20)</f>
        <v>0</v>
      </c>
      <c r="Q20" s="4" t="s">
        <v>12</v>
      </c>
      <c r="R20" s="6">
        <v>0</v>
      </c>
      <c r="S20" s="6">
        <v>0</v>
      </c>
      <c r="T20" s="6">
        <v>0</v>
      </c>
      <c r="U20" s="4">
        <v>0</v>
      </c>
      <c r="V20" s="4" t="s">
        <v>12</v>
      </c>
      <c r="W20" s="4"/>
      <c r="X20" s="25"/>
    </row>
    <row r="21" spans="1:24" ht="12.75">
      <c r="A21" s="15" t="s">
        <v>196</v>
      </c>
      <c r="B21" s="9" t="s">
        <v>323</v>
      </c>
      <c r="C21" s="14">
        <v>41</v>
      </c>
      <c r="D21" s="19">
        <v>27</v>
      </c>
      <c r="E21" s="20">
        <v>0</v>
      </c>
      <c r="F21" s="21">
        <v>18</v>
      </c>
      <c r="G21" s="22">
        <v>0</v>
      </c>
      <c r="H21" s="23">
        <f>D21/(E21+1)*1423331/224099</f>
        <v>171.48642787339523</v>
      </c>
      <c r="I21" s="23">
        <f>D21/(F21+1)-E21/(G21+1)</f>
        <v>1.4210526315789473</v>
      </c>
      <c r="J21" s="24">
        <f>F21/65-G21/493</f>
        <v>0.27692307692307694</v>
      </c>
      <c r="K21" s="34" t="s">
        <v>375</v>
      </c>
      <c r="L21" s="5" t="s">
        <v>196</v>
      </c>
      <c r="M21" s="5" t="s">
        <v>233</v>
      </c>
      <c r="N21" s="4">
        <v>35</v>
      </c>
      <c r="O21" s="4">
        <v>19</v>
      </c>
      <c r="P21" s="6">
        <f>MIN(T21,S21,U21)</f>
        <v>0</v>
      </c>
      <c r="Q21" s="4" t="s">
        <v>197</v>
      </c>
      <c r="R21" s="6">
        <v>-49.9</v>
      </c>
      <c r="S21" s="6">
        <v>0</v>
      </c>
      <c r="T21" s="6">
        <v>0</v>
      </c>
      <c r="U21" s="4">
        <v>0</v>
      </c>
      <c r="V21" s="4" t="s">
        <v>12</v>
      </c>
      <c r="W21" s="4"/>
      <c r="X21" s="25"/>
    </row>
    <row r="22" spans="1:24" ht="12.75">
      <c r="A22" s="15" t="s">
        <v>198</v>
      </c>
      <c r="B22" s="9" t="s">
        <v>323</v>
      </c>
      <c r="C22" s="14">
        <v>176</v>
      </c>
      <c r="D22" s="19">
        <v>55</v>
      </c>
      <c r="E22" s="20">
        <v>10</v>
      </c>
      <c r="F22" s="21">
        <v>19</v>
      </c>
      <c r="G22" s="22">
        <v>8</v>
      </c>
      <c r="H22" s="23">
        <f>D22/(E22+1)*1423331/224099</f>
        <v>31.7567459024806</v>
      </c>
      <c r="I22" s="23">
        <f>D22/(F22+1)-E22/(G22+1)</f>
        <v>1.6388888888888888</v>
      </c>
      <c r="J22" s="24">
        <f>F22/65-G22/493</f>
        <v>0.27608051178030896</v>
      </c>
      <c r="K22" s="34" t="s">
        <v>375</v>
      </c>
      <c r="L22" s="5" t="s">
        <v>198</v>
      </c>
      <c r="M22" s="5" t="s">
        <v>233</v>
      </c>
      <c r="N22" s="4">
        <v>137</v>
      </c>
      <c r="O22" s="4">
        <v>74</v>
      </c>
      <c r="P22" s="6">
        <f>MIN(T22,S22,U22)</f>
        <v>-9.82</v>
      </c>
      <c r="Q22" s="4" t="s">
        <v>199</v>
      </c>
      <c r="R22" s="6">
        <v>-9.58</v>
      </c>
      <c r="S22" s="6">
        <v>0</v>
      </c>
      <c r="T22" s="6">
        <v>-9.82</v>
      </c>
      <c r="U22" s="4">
        <v>0</v>
      </c>
      <c r="V22" s="4" t="s">
        <v>12</v>
      </c>
      <c r="W22" s="4"/>
      <c r="X22" s="25"/>
    </row>
    <row r="23" spans="1:24" ht="38.25">
      <c r="A23" s="15" t="s">
        <v>200</v>
      </c>
      <c r="B23" s="9" t="s">
        <v>303</v>
      </c>
      <c r="C23" s="14">
        <v>23</v>
      </c>
      <c r="D23" s="19">
        <v>19</v>
      </c>
      <c r="E23" s="20">
        <v>13</v>
      </c>
      <c r="F23" s="21">
        <v>19</v>
      </c>
      <c r="G23" s="22">
        <v>11</v>
      </c>
      <c r="H23" s="23">
        <f>D23/(E23+1)*1423331/224099</f>
        <v>8.619688173530449</v>
      </c>
      <c r="I23" s="23">
        <f>D23/(F23+1)-E23/(G23+1)</f>
        <v>-0.1333333333333333</v>
      </c>
      <c r="J23" s="24">
        <f>F23/65-G23/493</f>
        <v>0.2699953190825402</v>
      </c>
      <c r="K23" s="34" t="s">
        <v>375</v>
      </c>
      <c r="L23" s="5" t="s">
        <v>200</v>
      </c>
      <c r="M23" s="5" t="s">
        <v>233</v>
      </c>
      <c r="N23" s="4">
        <v>96</v>
      </c>
      <c r="O23" s="4">
        <v>34</v>
      </c>
      <c r="P23" s="6">
        <f>MIN(T23,S23,U23)</f>
        <v>-12.9</v>
      </c>
      <c r="Q23" s="4" t="s">
        <v>201</v>
      </c>
      <c r="R23" s="6">
        <v>-10.4</v>
      </c>
      <c r="S23" s="6">
        <v>0</v>
      </c>
      <c r="T23" s="6">
        <v>-12.9</v>
      </c>
      <c r="U23" s="4">
        <v>0</v>
      </c>
      <c r="V23" s="4" t="s">
        <v>12</v>
      </c>
      <c r="W23" s="4"/>
      <c r="X23" s="25"/>
    </row>
    <row r="24" spans="1:24" ht="25.5">
      <c r="A24" s="15" t="s">
        <v>202</v>
      </c>
      <c r="B24" s="9" t="s">
        <v>244</v>
      </c>
      <c r="C24" s="14">
        <v>32</v>
      </c>
      <c r="D24" s="19">
        <v>38</v>
      </c>
      <c r="E24" s="20">
        <v>42</v>
      </c>
      <c r="F24" s="21">
        <v>21</v>
      </c>
      <c r="G24" s="22">
        <v>31</v>
      </c>
      <c r="H24" s="23">
        <f>D24/(E24+1)*1423331/224099</f>
        <v>5.612820206019826</v>
      </c>
      <c r="I24" s="23">
        <f>D24/(F24+1)-E24/(G24+1)</f>
        <v>0.4147727272727273</v>
      </c>
      <c r="J24" s="24">
        <f>F24/65-G24/493</f>
        <v>0.26019659853331256</v>
      </c>
      <c r="K24" s="34" t="s">
        <v>375</v>
      </c>
      <c r="L24" s="5" t="s">
        <v>202</v>
      </c>
      <c r="M24" s="5" t="s">
        <v>233</v>
      </c>
      <c r="N24" s="4">
        <v>226</v>
      </c>
      <c r="O24" s="4">
        <v>73</v>
      </c>
      <c r="P24" s="6">
        <f>MIN(T24,S24,U24)</f>
        <v>0</v>
      </c>
      <c r="Q24" s="4" t="s">
        <v>203</v>
      </c>
      <c r="R24" s="6">
        <v>-76.1</v>
      </c>
      <c r="S24" s="6">
        <v>0</v>
      </c>
      <c r="T24" s="6">
        <v>0</v>
      </c>
      <c r="U24" s="4">
        <v>0</v>
      </c>
      <c r="V24" s="4" t="s">
        <v>12</v>
      </c>
      <c r="W24" s="4"/>
      <c r="X24" s="25"/>
    </row>
    <row r="25" spans="1:24" ht="63.75">
      <c r="A25" s="15" t="s">
        <v>204</v>
      </c>
      <c r="B25" s="9" t="s">
        <v>355</v>
      </c>
      <c r="C25" s="14">
        <v>57</v>
      </c>
      <c r="D25" s="19">
        <v>43</v>
      </c>
      <c r="E25" s="20">
        <v>233</v>
      </c>
      <c r="F25" s="21">
        <v>24</v>
      </c>
      <c r="G25" s="22">
        <v>54</v>
      </c>
      <c r="H25" s="23">
        <f>D25/(E25+1)*1423331/224099</f>
        <v>1.1671282682108257</v>
      </c>
      <c r="I25" s="23">
        <f>D25/(F25+1)-E25/(G25+1)</f>
        <v>-2.5163636363636366</v>
      </c>
      <c r="J25" s="24">
        <f>F25/65-G25/493</f>
        <v>0.25969730067093155</v>
      </c>
      <c r="K25" s="34" t="s">
        <v>375</v>
      </c>
      <c r="L25" s="5" t="s">
        <v>204</v>
      </c>
      <c r="M25" s="5" t="s">
        <v>233</v>
      </c>
      <c r="N25" s="4">
        <v>339</v>
      </c>
      <c r="O25" s="4">
        <v>82</v>
      </c>
      <c r="P25" s="6">
        <f>MIN(T25,S25,U25)</f>
        <v>-37.2</v>
      </c>
      <c r="Q25" s="4" t="s">
        <v>182</v>
      </c>
      <c r="R25" s="6">
        <v>-29.3</v>
      </c>
      <c r="S25" s="6">
        <v>0</v>
      </c>
      <c r="T25" s="6">
        <v>0</v>
      </c>
      <c r="U25" s="6">
        <v>-37.2</v>
      </c>
      <c r="V25" s="4" t="s">
        <v>81</v>
      </c>
      <c r="W25" s="4"/>
      <c r="X25" s="25"/>
    </row>
    <row r="26" spans="1:24" ht="25.5">
      <c r="A26" s="15" t="s">
        <v>183</v>
      </c>
      <c r="B26" s="8" t="s">
        <v>255</v>
      </c>
      <c r="C26" s="14">
        <v>33</v>
      </c>
      <c r="D26" s="19">
        <v>23</v>
      </c>
      <c r="E26" s="20">
        <v>47</v>
      </c>
      <c r="F26" s="21">
        <v>22</v>
      </c>
      <c r="G26" s="22">
        <v>43</v>
      </c>
      <c r="H26" s="23">
        <f>D26/(E26+1)*1423331/224099</f>
        <v>3.043354815654391</v>
      </c>
      <c r="I26" s="23">
        <f>D26/(F26+1)-E26/(G26+1)</f>
        <v>-0.06818181818181812</v>
      </c>
      <c r="J26" s="24">
        <f>F26/65-G26/493</f>
        <v>0.2512404431268529</v>
      </c>
      <c r="K26" s="34" t="s">
        <v>375</v>
      </c>
      <c r="L26" s="5" t="s">
        <v>183</v>
      </c>
      <c r="M26" s="5" t="s">
        <v>233</v>
      </c>
      <c r="N26" s="4">
        <v>89</v>
      </c>
      <c r="O26" s="4">
        <v>26</v>
      </c>
      <c r="P26" s="6">
        <f>MIN(T26,S26,U26)</f>
        <v>0</v>
      </c>
      <c r="Q26" s="4" t="s">
        <v>184</v>
      </c>
      <c r="R26" s="6">
        <v>-9.78</v>
      </c>
      <c r="S26" s="6">
        <v>0</v>
      </c>
      <c r="T26" s="6">
        <v>0</v>
      </c>
      <c r="U26" s="4">
        <v>0</v>
      </c>
      <c r="V26" s="4" t="s">
        <v>12</v>
      </c>
      <c r="W26" s="4"/>
      <c r="X26" s="26"/>
    </row>
    <row r="27" spans="1:24" ht="12.75">
      <c r="A27" s="15" t="s">
        <v>185</v>
      </c>
      <c r="B27" s="9" t="s">
        <v>323</v>
      </c>
      <c r="C27" s="14">
        <v>114</v>
      </c>
      <c r="D27" s="19">
        <v>35</v>
      </c>
      <c r="E27" s="20">
        <v>0</v>
      </c>
      <c r="F27" s="21">
        <v>16</v>
      </c>
      <c r="G27" s="22">
        <v>0</v>
      </c>
      <c r="H27" s="23">
        <f>D27/(E27+1)*1423331/224099</f>
        <v>222.2972213173642</v>
      </c>
      <c r="I27" s="23">
        <f>D27/(F27+1)-E27/(G27+1)</f>
        <v>2.0588235294117645</v>
      </c>
      <c r="J27" s="24">
        <f>F27/65-G27/493</f>
        <v>0.24615384615384617</v>
      </c>
      <c r="K27" s="34" t="s">
        <v>375</v>
      </c>
      <c r="L27" s="5" t="s">
        <v>185</v>
      </c>
      <c r="M27" s="5" t="s">
        <v>233</v>
      </c>
      <c r="N27" s="4">
        <v>37</v>
      </c>
      <c r="O27" s="4">
        <v>26</v>
      </c>
      <c r="P27" s="6">
        <f>MIN(T27,S27,U27)</f>
        <v>0</v>
      </c>
      <c r="Q27" s="4" t="s">
        <v>186</v>
      </c>
      <c r="R27" s="6">
        <v>-45.7</v>
      </c>
      <c r="S27" s="6">
        <v>0</v>
      </c>
      <c r="T27" s="6">
        <v>0</v>
      </c>
      <c r="U27" s="4">
        <v>0</v>
      </c>
      <c r="V27" s="4" t="s">
        <v>12</v>
      </c>
      <c r="W27" s="4"/>
      <c r="X27" s="25"/>
    </row>
    <row r="28" spans="1:24" ht="12.75">
      <c r="A28" s="15" t="s">
        <v>187</v>
      </c>
      <c r="B28" s="9" t="s">
        <v>323</v>
      </c>
      <c r="C28" s="14">
        <v>146</v>
      </c>
      <c r="D28" s="19">
        <v>42</v>
      </c>
      <c r="E28" s="20">
        <v>3</v>
      </c>
      <c r="F28" s="21">
        <v>16</v>
      </c>
      <c r="G28" s="22">
        <v>3</v>
      </c>
      <c r="H28" s="23">
        <f>D28/(E28+1)*1423331/224099</f>
        <v>66.68916639520926</v>
      </c>
      <c r="I28" s="23">
        <f>D28/(F28+1)-E28/(G28+1)</f>
        <v>1.7205882352941178</v>
      </c>
      <c r="J28" s="24">
        <f>F28/65-G28/493</f>
        <v>0.24006865345607742</v>
      </c>
      <c r="K28" s="34" t="s">
        <v>375</v>
      </c>
      <c r="L28" s="5" t="s">
        <v>187</v>
      </c>
      <c r="M28" s="5" t="s">
        <v>233</v>
      </c>
      <c r="N28" s="4">
        <v>100</v>
      </c>
      <c r="O28" s="4">
        <v>67</v>
      </c>
      <c r="P28" s="6">
        <f>MIN(T28,S28,U28)</f>
        <v>0</v>
      </c>
      <c r="Q28" s="4" t="s">
        <v>188</v>
      </c>
      <c r="R28" s="6">
        <v>-25.9</v>
      </c>
      <c r="S28" s="6">
        <v>0</v>
      </c>
      <c r="T28" s="6">
        <v>0</v>
      </c>
      <c r="U28" s="4">
        <v>0</v>
      </c>
      <c r="V28" s="4" t="s">
        <v>12</v>
      </c>
      <c r="W28" s="4"/>
      <c r="X28" s="25"/>
    </row>
    <row r="29" spans="1:24" ht="12.75">
      <c r="A29" s="15" t="s">
        <v>364</v>
      </c>
      <c r="B29" s="9" t="s">
        <v>365</v>
      </c>
      <c r="C29" s="30">
        <v>32</v>
      </c>
      <c r="D29" s="19">
        <v>23</v>
      </c>
      <c r="E29" s="20">
        <v>3</v>
      </c>
      <c r="F29" s="21">
        <v>16</v>
      </c>
      <c r="G29" s="22">
        <v>3</v>
      </c>
      <c r="H29" s="23">
        <f>D29/(E29+1)*1423331/224099</f>
        <v>36.52025778785269</v>
      </c>
      <c r="I29" s="23">
        <f>D29/(F29+1)-E29/(G29+1)</f>
        <v>0.6029411764705883</v>
      </c>
      <c r="J29" s="24">
        <f>F29/65-G29/493</f>
        <v>0.24006865345607742</v>
      </c>
      <c r="K29" s="35" t="s">
        <v>366</v>
      </c>
      <c r="L29" s="33" t="s">
        <v>364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  <c r="X29" s="31"/>
    </row>
    <row r="30" spans="1:24" ht="12.75">
      <c r="A30" s="15" t="s">
        <v>189</v>
      </c>
      <c r="B30" s="11" t="s">
        <v>287</v>
      </c>
      <c r="C30" s="14">
        <v>20</v>
      </c>
      <c r="D30" s="19">
        <v>20</v>
      </c>
      <c r="E30" s="20">
        <v>28</v>
      </c>
      <c r="F30" s="21">
        <v>18</v>
      </c>
      <c r="G30" s="22">
        <v>21</v>
      </c>
      <c r="H30" s="23">
        <f>D30/(E30+1)*1423331/224099</f>
        <v>4.380240814135255</v>
      </c>
      <c r="I30" s="23">
        <f>D30/(F30+1)-E30/(G30+1)</f>
        <v>-0.22009569377990434</v>
      </c>
      <c r="J30" s="24">
        <f>F30/65-G30/493</f>
        <v>0.2343267280386956</v>
      </c>
      <c r="K30" s="34" t="s">
        <v>375</v>
      </c>
      <c r="L30" s="5" t="s">
        <v>189</v>
      </c>
      <c r="M30" s="5" t="s">
        <v>233</v>
      </c>
      <c r="N30" s="4">
        <v>78</v>
      </c>
      <c r="O30" s="4">
        <v>23</v>
      </c>
      <c r="P30" s="6">
        <f>MIN(T30,S30,U30)</f>
        <v>0</v>
      </c>
      <c r="Q30" s="4" t="s">
        <v>12</v>
      </c>
      <c r="R30" s="6">
        <v>0</v>
      </c>
      <c r="S30" s="6">
        <v>0</v>
      </c>
      <c r="T30" s="6">
        <v>0</v>
      </c>
      <c r="U30" s="4">
        <v>0</v>
      </c>
      <c r="V30" s="4" t="s">
        <v>12</v>
      </c>
      <c r="W30" s="4"/>
      <c r="X30" s="27"/>
    </row>
    <row r="31" spans="1:24" ht="25.5">
      <c r="A31" s="15" t="s">
        <v>219</v>
      </c>
      <c r="B31" s="9" t="s">
        <v>316</v>
      </c>
      <c r="C31" s="14">
        <v>41</v>
      </c>
      <c r="D31" s="19">
        <v>32</v>
      </c>
      <c r="E31" s="20">
        <v>57</v>
      </c>
      <c r="F31" s="21">
        <v>21</v>
      </c>
      <c r="G31" s="22">
        <v>45</v>
      </c>
      <c r="H31" s="23">
        <f>D31/(E31+1)*1423331/224099</f>
        <v>3.504192651308204</v>
      </c>
      <c r="I31" s="23">
        <f>D31/(F31+1)-E31/(G31+1)</f>
        <v>0.21541501976284594</v>
      </c>
      <c r="J31" s="24">
        <f>F31/65-G31/493</f>
        <v>0.23179903261039164</v>
      </c>
      <c r="K31" s="34" t="s">
        <v>375</v>
      </c>
      <c r="L31" s="5" t="s">
        <v>219</v>
      </c>
      <c r="M31" s="5" t="s">
        <v>233</v>
      </c>
      <c r="N31" s="4">
        <v>173</v>
      </c>
      <c r="O31" s="4">
        <v>60</v>
      </c>
      <c r="P31" s="6">
        <f>MIN(T31,S31,U31)</f>
        <v>-85.9</v>
      </c>
      <c r="Q31" s="4" t="s">
        <v>190</v>
      </c>
      <c r="R31" s="6">
        <v>-76</v>
      </c>
      <c r="S31" s="6">
        <v>0</v>
      </c>
      <c r="T31" s="6">
        <v>0</v>
      </c>
      <c r="U31" s="6">
        <v>-85.9</v>
      </c>
      <c r="V31" s="4" t="s">
        <v>82</v>
      </c>
      <c r="W31" s="4"/>
      <c r="X31" s="25"/>
    </row>
    <row r="32" spans="1:24" ht="12.75">
      <c r="A32" s="15" t="s">
        <v>191</v>
      </c>
      <c r="B32" s="9" t="s">
        <v>323</v>
      </c>
      <c r="C32" s="14">
        <v>83</v>
      </c>
      <c r="D32" s="19">
        <v>31</v>
      </c>
      <c r="E32" s="20">
        <v>0</v>
      </c>
      <c r="F32" s="21">
        <v>15</v>
      </c>
      <c r="G32" s="22">
        <v>0</v>
      </c>
      <c r="H32" s="23">
        <f>D32/(E32+1)*1423331/224099</f>
        <v>196.89182459537972</v>
      </c>
      <c r="I32" s="23">
        <f>D32/(F32+1)-E32/(G32+1)</f>
        <v>1.9375</v>
      </c>
      <c r="J32" s="24">
        <f>F32/65-G32/493</f>
        <v>0.23076923076923078</v>
      </c>
      <c r="K32" s="34" t="s">
        <v>375</v>
      </c>
      <c r="L32" s="5" t="s">
        <v>191</v>
      </c>
      <c r="M32" s="5" t="s">
        <v>233</v>
      </c>
      <c r="N32" s="4">
        <v>36</v>
      </c>
      <c r="O32" s="4">
        <v>23</v>
      </c>
      <c r="P32" s="6">
        <f>MIN(T32,S32,U32)</f>
        <v>0</v>
      </c>
      <c r="Q32" s="4" t="s">
        <v>12</v>
      </c>
      <c r="R32" s="6">
        <v>0</v>
      </c>
      <c r="S32" s="6">
        <v>0</v>
      </c>
      <c r="T32" s="6">
        <v>0</v>
      </c>
      <c r="U32" s="4">
        <v>0</v>
      </c>
      <c r="V32" s="4" t="s">
        <v>12</v>
      </c>
      <c r="W32" s="4"/>
      <c r="X32" s="25"/>
    </row>
    <row r="33" spans="1:24" ht="25.5">
      <c r="A33" s="15" t="s">
        <v>192</v>
      </c>
      <c r="B33" s="9" t="s">
        <v>283</v>
      </c>
      <c r="C33" s="14">
        <v>36</v>
      </c>
      <c r="D33" s="19">
        <v>24</v>
      </c>
      <c r="E33" s="20">
        <v>57</v>
      </c>
      <c r="F33" s="21">
        <v>21</v>
      </c>
      <c r="G33" s="22">
        <v>53</v>
      </c>
      <c r="H33" s="23">
        <f>D33/(E33+1)*1423331/224099</f>
        <v>2.628144488481153</v>
      </c>
      <c r="I33" s="23">
        <f>D33/(F33+1)-E33/(G33+1)</f>
        <v>0.03535353535353525</v>
      </c>
      <c r="J33" s="24">
        <f>F33/65-G33/493</f>
        <v>0.21557185208300828</v>
      </c>
      <c r="K33" s="34" t="s">
        <v>375</v>
      </c>
      <c r="L33" s="5" t="s">
        <v>192</v>
      </c>
      <c r="M33" s="5" t="s">
        <v>233</v>
      </c>
      <c r="N33" s="4">
        <v>94</v>
      </c>
      <c r="O33" s="4">
        <v>15</v>
      </c>
      <c r="P33" s="6">
        <f>MIN(T33,S33,U33)</f>
        <v>0</v>
      </c>
      <c r="Q33" s="4" t="s">
        <v>12</v>
      </c>
      <c r="R33" s="6">
        <v>0</v>
      </c>
      <c r="S33" s="6">
        <v>0</v>
      </c>
      <c r="T33" s="6">
        <v>0</v>
      </c>
      <c r="U33" s="4">
        <v>0</v>
      </c>
      <c r="V33" s="4" t="s">
        <v>12</v>
      </c>
      <c r="W33" s="4"/>
      <c r="X33" s="25"/>
    </row>
    <row r="34" spans="1:24" ht="12.75">
      <c r="A34" s="15" t="s">
        <v>168</v>
      </c>
      <c r="B34" s="9" t="s">
        <v>323</v>
      </c>
      <c r="C34" s="14">
        <v>63</v>
      </c>
      <c r="D34" s="19">
        <v>105</v>
      </c>
      <c r="E34" s="20">
        <v>0</v>
      </c>
      <c r="F34" s="21">
        <v>14</v>
      </c>
      <c r="G34" s="22">
        <v>0</v>
      </c>
      <c r="H34" s="23">
        <f>D34/(E34+1)*1423331/224099</f>
        <v>666.8916639520926</v>
      </c>
      <c r="I34" s="23">
        <f>D34/(F34+1)-E34/(G34+1)</f>
        <v>7</v>
      </c>
      <c r="J34" s="24">
        <f>F34/65-G34/493</f>
        <v>0.2153846153846154</v>
      </c>
      <c r="K34" s="34" t="s">
        <v>375</v>
      </c>
      <c r="L34" s="5" t="s">
        <v>168</v>
      </c>
      <c r="M34" s="5" t="s">
        <v>233</v>
      </c>
      <c r="N34" s="4">
        <v>228</v>
      </c>
      <c r="O34" s="4">
        <v>115</v>
      </c>
      <c r="P34" s="6">
        <f>MIN(T34,S34,U34)</f>
        <v>0</v>
      </c>
      <c r="Q34" s="4" t="s">
        <v>169</v>
      </c>
      <c r="R34" s="6">
        <v>-17.6</v>
      </c>
      <c r="S34" s="6">
        <v>0</v>
      </c>
      <c r="T34" s="6">
        <v>0</v>
      </c>
      <c r="U34" s="4">
        <v>0</v>
      </c>
      <c r="V34" s="4" t="s">
        <v>12</v>
      </c>
      <c r="W34" s="4"/>
      <c r="X34" s="25"/>
    </row>
    <row r="35" spans="1:24" ht="38.25">
      <c r="A35" s="15" t="s">
        <v>170</v>
      </c>
      <c r="B35" s="9" t="s">
        <v>310</v>
      </c>
      <c r="C35" s="14">
        <v>38</v>
      </c>
      <c r="D35" s="19">
        <v>64</v>
      </c>
      <c r="E35" s="20">
        <v>13</v>
      </c>
      <c r="F35" s="21">
        <v>15</v>
      </c>
      <c r="G35" s="22">
        <v>8</v>
      </c>
      <c r="H35" s="23">
        <f>D35/(E35+1)*1423331/224099</f>
        <v>29.034739110839407</v>
      </c>
      <c r="I35" s="23">
        <f>D35/(F35+1)-E35/(G35+1)</f>
        <v>2.5555555555555554</v>
      </c>
      <c r="J35" s="24">
        <f>F35/65-G35/493</f>
        <v>0.21454205024184742</v>
      </c>
      <c r="K35" s="35" t="s">
        <v>360</v>
      </c>
      <c r="L35" s="5" t="s">
        <v>170</v>
      </c>
      <c r="M35" s="5" t="s">
        <v>233</v>
      </c>
      <c r="N35" s="4">
        <v>110</v>
      </c>
      <c r="O35" s="4">
        <v>44</v>
      </c>
      <c r="P35" s="6">
        <f>MIN(T35,S35,U35)</f>
        <v>-33.2</v>
      </c>
      <c r="Q35" s="4" t="s">
        <v>171</v>
      </c>
      <c r="R35" s="6">
        <v>-42.9</v>
      </c>
      <c r="S35" s="6">
        <v>0</v>
      </c>
      <c r="T35" s="6">
        <v>-33.2</v>
      </c>
      <c r="U35" s="6">
        <v>-16.2</v>
      </c>
      <c r="V35" s="4" t="s">
        <v>79</v>
      </c>
      <c r="W35" s="5" t="s">
        <v>356</v>
      </c>
      <c r="X35" s="25" t="s">
        <v>352</v>
      </c>
    </row>
    <row r="36" spans="1:24" ht="12.75">
      <c r="A36" s="15" t="s">
        <v>172</v>
      </c>
      <c r="B36" s="9" t="s">
        <v>323</v>
      </c>
      <c r="C36" s="14">
        <v>11</v>
      </c>
      <c r="D36" s="19">
        <v>14</v>
      </c>
      <c r="E36" s="20">
        <v>1</v>
      </c>
      <c r="F36" s="21">
        <v>14</v>
      </c>
      <c r="G36" s="22">
        <v>1</v>
      </c>
      <c r="H36" s="23">
        <f>D36/(E36+1)*1423331/224099</f>
        <v>44.45944426347284</v>
      </c>
      <c r="I36" s="23">
        <f>D36/(F36+1)-E36/(G36+1)</f>
        <v>0.43333333333333335</v>
      </c>
      <c r="J36" s="24">
        <f>F36/65-G36/493</f>
        <v>0.21335621781869246</v>
      </c>
      <c r="K36" s="34" t="s">
        <v>375</v>
      </c>
      <c r="L36" s="5" t="s">
        <v>172</v>
      </c>
      <c r="M36" s="5" t="s">
        <v>233</v>
      </c>
      <c r="N36" s="4">
        <v>34</v>
      </c>
      <c r="O36" s="4">
        <v>20</v>
      </c>
      <c r="P36" s="6">
        <f>MIN(T36,S36,U36)</f>
        <v>0</v>
      </c>
      <c r="Q36" s="4" t="s">
        <v>12</v>
      </c>
      <c r="R36" s="6">
        <v>0</v>
      </c>
      <c r="S36" s="6">
        <v>0</v>
      </c>
      <c r="T36" s="6">
        <v>0</v>
      </c>
      <c r="U36" s="4">
        <v>0</v>
      </c>
      <c r="V36" s="4" t="s">
        <v>12</v>
      </c>
      <c r="W36" s="4"/>
      <c r="X36" s="25"/>
    </row>
    <row r="37" spans="1:24" ht="12.75">
      <c r="A37" s="15" t="s">
        <v>173</v>
      </c>
      <c r="B37" s="9" t="s">
        <v>323</v>
      </c>
      <c r="C37" s="14">
        <v>45</v>
      </c>
      <c r="D37" s="19">
        <v>29</v>
      </c>
      <c r="E37" s="20">
        <v>13</v>
      </c>
      <c r="F37" s="21">
        <v>15</v>
      </c>
      <c r="G37" s="22">
        <v>9</v>
      </c>
      <c r="H37" s="23">
        <f>D37/(E37+1)*1423331/224099</f>
        <v>13.156366159599107</v>
      </c>
      <c r="I37" s="23">
        <f>D37/(F37+1)-E37/(G37+1)</f>
        <v>0.5125</v>
      </c>
      <c r="J37" s="24">
        <f>F37/65-G37/493</f>
        <v>0.21251365267592448</v>
      </c>
      <c r="K37" s="34" t="s">
        <v>375</v>
      </c>
      <c r="L37" s="5" t="s">
        <v>173</v>
      </c>
      <c r="M37" s="5" t="s">
        <v>233</v>
      </c>
      <c r="N37" s="4">
        <v>110</v>
      </c>
      <c r="O37" s="4">
        <v>35</v>
      </c>
      <c r="P37" s="6">
        <f>MIN(T37,S37,U37)</f>
        <v>0</v>
      </c>
      <c r="Q37" s="4" t="s">
        <v>174</v>
      </c>
      <c r="R37" s="6">
        <v>-40.7</v>
      </c>
      <c r="S37" s="6">
        <v>0</v>
      </c>
      <c r="T37" s="6">
        <v>0</v>
      </c>
      <c r="U37" s="4">
        <v>0</v>
      </c>
      <c r="V37" s="4" t="s">
        <v>12</v>
      </c>
      <c r="W37" s="4"/>
      <c r="X37" s="25"/>
    </row>
    <row r="38" spans="1:24" ht="12.75">
      <c r="A38" s="15" t="s">
        <v>175</v>
      </c>
      <c r="B38" s="9" t="s">
        <v>323</v>
      </c>
      <c r="C38" s="14">
        <v>16</v>
      </c>
      <c r="D38" s="19">
        <v>14</v>
      </c>
      <c r="E38" s="20">
        <v>2</v>
      </c>
      <c r="F38" s="21">
        <v>14</v>
      </c>
      <c r="G38" s="22">
        <v>2</v>
      </c>
      <c r="H38" s="23">
        <f>D38/(E38+1)*1423331/224099</f>
        <v>29.639629508981898</v>
      </c>
      <c r="I38" s="23">
        <f>D38/(F38+1)-E38/(G38+1)</f>
        <v>0.2666666666666667</v>
      </c>
      <c r="J38" s="24">
        <f>F38/65-G38/493</f>
        <v>0.21132782025276955</v>
      </c>
      <c r="K38" s="34" t="s">
        <v>375</v>
      </c>
      <c r="L38" s="5" t="s">
        <v>175</v>
      </c>
      <c r="M38" s="5" t="s">
        <v>233</v>
      </c>
      <c r="N38" s="4">
        <v>20</v>
      </c>
      <c r="O38" s="4">
        <v>10</v>
      </c>
      <c r="P38" s="6">
        <f>MIN(T38,S38,U38)</f>
        <v>0</v>
      </c>
      <c r="Q38" s="4" t="s">
        <v>12</v>
      </c>
      <c r="R38" s="6">
        <v>0</v>
      </c>
      <c r="S38" s="6">
        <v>0</v>
      </c>
      <c r="T38" s="6">
        <v>0</v>
      </c>
      <c r="U38" s="4">
        <v>0</v>
      </c>
      <c r="V38" s="4" t="s">
        <v>12</v>
      </c>
      <c r="W38" s="4"/>
      <c r="X38" s="25"/>
    </row>
    <row r="39" spans="1:24" ht="12.75">
      <c r="A39" s="15" t="s">
        <v>176</v>
      </c>
      <c r="B39" s="9" t="s">
        <v>323</v>
      </c>
      <c r="C39" s="14">
        <v>24</v>
      </c>
      <c r="D39" s="19">
        <v>14</v>
      </c>
      <c r="E39" s="20">
        <v>2</v>
      </c>
      <c r="F39" s="21">
        <v>14</v>
      </c>
      <c r="G39" s="22">
        <v>2</v>
      </c>
      <c r="H39" s="23">
        <f>D39/(E39+1)*1423331/224099</f>
        <v>29.639629508981898</v>
      </c>
      <c r="I39" s="23">
        <f>D39/(F39+1)-E39/(G39+1)</f>
        <v>0.2666666666666667</v>
      </c>
      <c r="J39" s="24">
        <f>F39/65-G39/493</f>
        <v>0.21132782025276955</v>
      </c>
      <c r="K39" s="34" t="s">
        <v>375</v>
      </c>
      <c r="L39" s="5" t="s">
        <v>176</v>
      </c>
      <c r="M39" s="5" t="s">
        <v>233</v>
      </c>
      <c r="N39" s="4">
        <v>18</v>
      </c>
      <c r="O39" s="4">
        <v>9</v>
      </c>
      <c r="P39" s="6">
        <f>MIN(T39,S39,U39)</f>
        <v>0</v>
      </c>
      <c r="Q39" s="4" t="s">
        <v>12</v>
      </c>
      <c r="R39" s="6">
        <v>0</v>
      </c>
      <c r="S39" s="6">
        <v>0</v>
      </c>
      <c r="T39" s="6">
        <v>0</v>
      </c>
      <c r="U39" s="4">
        <v>0</v>
      </c>
      <c r="V39" s="4" t="s">
        <v>12</v>
      </c>
      <c r="W39" s="4"/>
      <c r="X39" s="25"/>
    </row>
    <row r="40" spans="1:24" ht="63.75">
      <c r="A40" s="15" t="s">
        <v>177</v>
      </c>
      <c r="B40" s="9" t="s">
        <v>299</v>
      </c>
      <c r="C40" s="14">
        <v>21</v>
      </c>
      <c r="D40" s="19">
        <v>46</v>
      </c>
      <c r="E40" s="20">
        <v>52</v>
      </c>
      <c r="F40" s="21">
        <v>19</v>
      </c>
      <c r="G40" s="22">
        <v>40</v>
      </c>
      <c r="H40" s="23">
        <f>D40/(E40+1)*1423331/224099</f>
        <v>5.51249174156267</v>
      </c>
      <c r="I40" s="23">
        <f>D40/(F40+1)-E40/(G40+1)</f>
        <v>1.0317073170731705</v>
      </c>
      <c r="J40" s="24">
        <f>F40/65-G40/493</f>
        <v>0.2111717896707755</v>
      </c>
      <c r="K40" s="34" t="s">
        <v>375</v>
      </c>
      <c r="L40" s="5" t="s">
        <v>177</v>
      </c>
      <c r="M40" s="5" t="s">
        <v>233</v>
      </c>
      <c r="N40" s="4">
        <v>266</v>
      </c>
      <c r="O40" s="4">
        <v>70</v>
      </c>
      <c r="P40" s="6">
        <f>MIN(T40,S40,U40)</f>
        <v>-12.1</v>
      </c>
      <c r="Q40" s="4" t="s">
        <v>12</v>
      </c>
      <c r="R40" s="6">
        <v>0</v>
      </c>
      <c r="S40" s="6">
        <v>-9.6</v>
      </c>
      <c r="T40" s="6">
        <v>-10.2</v>
      </c>
      <c r="U40" s="6">
        <v>-12.1</v>
      </c>
      <c r="V40" s="4" t="s">
        <v>85</v>
      </c>
      <c r="W40" s="4"/>
      <c r="X40" s="25"/>
    </row>
    <row r="41" spans="1:24" ht="12.75">
      <c r="A41" s="15" t="s">
        <v>179</v>
      </c>
      <c r="B41" s="9" t="s">
        <v>323</v>
      </c>
      <c r="C41" s="14">
        <v>12</v>
      </c>
      <c r="D41" s="19">
        <v>15</v>
      </c>
      <c r="E41" s="20">
        <v>10</v>
      </c>
      <c r="F41" s="21">
        <v>15</v>
      </c>
      <c r="G41" s="22">
        <v>10</v>
      </c>
      <c r="H41" s="23">
        <f>D41/(E41+1)*1423331/224099</f>
        <v>8.660930700676527</v>
      </c>
      <c r="I41" s="23">
        <f>D41/(F41+1)-E41/(G41+1)</f>
        <v>0.02840909090909094</v>
      </c>
      <c r="J41" s="24">
        <f>F41/65-G41/493</f>
        <v>0.21048525511000157</v>
      </c>
      <c r="K41" s="34" t="s">
        <v>375</v>
      </c>
      <c r="L41" s="5" t="s">
        <v>179</v>
      </c>
      <c r="M41" s="5" t="s">
        <v>233</v>
      </c>
      <c r="N41" s="4">
        <v>113</v>
      </c>
      <c r="O41" s="4">
        <v>34</v>
      </c>
      <c r="P41" s="6">
        <f>MIN(T41,S41,U41)</f>
        <v>0</v>
      </c>
      <c r="Q41" s="4" t="s">
        <v>12</v>
      </c>
      <c r="R41" s="6">
        <v>0</v>
      </c>
      <c r="S41" s="6">
        <v>0</v>
      </c>
      <c r="T41" s="6">
        <v>0</v>
      </c>
      <c r="U41" s="4">
        <v>0</v>
      </c>
      <c r="V41" s="4" t="s">
        <v>12</v>
      </c>
      <c r="W41" s="4"/>
      <c r="X41" s="25"/>
    </row>
    <row r="42" spans="1:24" ht="25.5">
      <c r="A42" s="15" t="s">
        <v>178</v>
      </c>
      <c r="B42" s="9" t="s">
        <v>274</v>
      </c>
      <c r="C42" s="14">
        <v>26</v>
      </c>
      <c r="D42" s="19">
        <v>15</v>
      </c>
      <c r="E42" s="20">
        <v>10</v>
      </c>
      <c r="F42" s="21">
        <v>15</v>
      </c>
      <c r="G42" s="22">
        <v>10</v>
      </c>
      <c r="H42" s="23">
        <f>D42/(E42+1)*1423331/224099</f>
        <v>8.660930700676527</v>
      </c>
      <c r="I42" s="23">
        <f>D42/(F42+1)-E42/(G42+1)</f>
        <v>0.02840909090909094</v>
      </c>
      <c r="J42" s="24">
        <f>F42/65-G42/493</f>
        <v>0.21048525511000157</v>
      </c>
      <c r="K42" s="34" t="s">
        <v>375</v>
      </c>
      <c r="L42" s="5" t="s">
        <v>178</v>
      </c>
      <c r="M42" s="5" t="s">
        <v>233</v>
      </c>
      <c r="N42" s="4">
        <v>33</v>
      </c>
      <c r="O42" s="4">
        <v>9</v>
      </c>
      <c r="P42" s="6">
        <f>MIN(T42,S42,U42)</f>
        <v>0</v>
      </c>
      <c r="Q42" s="4" t="s">
        <v>12</v>
      </c>
      <c r="R42" s="6">
        <v>0</v>
      </c>
      <c r="S42" s="6">
        <v>0</v>
      </c>
      <c r="T42" s="6">
        <v>0</v>
      </c>
      <c r="U42" s="4">
        <v>0</v>
      </c>
      <c r="V42" s="4" t="s">
        <v>12</v>
      </c>
      <c r="W42" s="4"/>
      <c r="X42" s="25"/>
    </row>
    <row r="43" spans="1:24" ht="12.75">
      <c r="A43" s="15" t="s">
        <v>180</v>
      </c>
      <c r="B43" s="9" t="s">
        <v>323</v>
      </c>
      <c r="C43" s="14">
        <v>22</v>
      </c>
      <c r="D43" s="19">
        <v>14</v>
      </c>
      <c r="E43" s="20">
        <v>3</v>
      </c>
      <c r="F43" s="21">
        <v>14</v>
      </c>
      <c r="G43" s="22">
        <v>3</v>
      </c>
      <c r="H43" s="23">
        <f>D43/(E43+1)*1423331/224099</f>
        <v>22.22972213173642</v>
      </c>
      <c r="I43" s="23">
        <f>D43/(F43+1)-E43/(G43+1)</f>
        <v>0.18333333333333335</v>
      </c>
      <c r="J43" s="24">
        <f>F43/65-G43/493</f>
        <v>0.20929942268684665</v>
      </c>
      <c r="K43" s="34" t="s">
        <v>375</v>
      </c>
      <c r="L43" s="5" t="s">
        <v>180</v>
      </c>
      <c r="M43" s="5" t="s">
        <v>233</v>
      </c>
      <c r="N43" s="4">
        <v>52</v>
      </c>
      <c r="O43" s="4">
        <v>13</v>
      </c>
      <c r="P43" s="6">
        <f>MIN(T43,S43,U43)</f>
        <v>0</v>
      </c>
      <c r="Q43" s="4" t="s">
        <v>181</v>
      </c>
      <c r="R43" s="6">
        <v>-84.7</v>
      </c>
      <c r="S43" s="6">
        <v>0</v>
      </c>
      <c r="T43" s="6">
        <v>0</v>
      </c>
      <c r="U43" s="4">
        <v>0</v>
      </c>
      <c r="V43" s="4" t="s">
        <v>12</v>
      </c>
      <c r="W43" s="4"/>
      <c r="X43" s="25"/>
    </row>
    <row r="44" spans="1:24" ht="38.25">
      <c r="A44" s="15" t="s">
        <v>371</v>
      </c>
      <c r="B44" s="9" t="s">
        <v>372</v>
      </c>
      <c r="C44" s="30">
        <v>14</v>
      </c>
      <c r="D44" s="19">
        <v>14</v>
      </c>
      <c r="E44" s="20">
        <v>3</v>
      </c>
      <c r="F44" s="21">
        <v>14</v>
      </c>
      <c r="G44" s="22">
        <v>3</v>
      </c>
      <c r="H44" s="23">
        <f>D44/(E44+1)*1423331/224099</f>
        <v>22.22972213173642</v>
      </c>
      <c r="I44" s="23">
        <f>D44/(F44+1)-E44/(G44+1)</f>
        <v>0.18333333333333335</v>
      </c>
      <c r="J44" s="24">
        <f>F44/65-G44/493</f>
        <v>0.20929942268684665</v>
      </c>
      <c r="K44" s="35" t="s">
        <v>373</v>
      </c>
      <c r="L44" s="33" t="s">
        <v>371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31"/>
    </row>
    <row r="45" spans="1:24" ht="38.25">
      <c r="A45" s="15" t="s">
        <v>159</v>
      </c>
      <c r="B45" s="9" t="s">
        <v>310</v>
      </c>
      <c r="C45" s="14">
        <v>45</v>
      </c>
      <c r="D45" s="19">
        <v>33</v>
      </c>
      <c r="E45" s="20">
        <v>9</v>
      </c>
      <c r="F45" s="21">
        <v>14</v>
      </c>
      <c r="G45" s="22">
        <v>4</v>
      </c>
      <c r="H45" s="23">
        <f>D45/(E45+1)*1423331/224099</f>
        <v>20.959452295637195</v>
      </c>
      <c r="I45" s="23">
        <f>D45/(F45+1)-E45/(G45+1)</f>
        <v>0.40000000000000013</v>
      </c>
      <c r="J45" s="24">
        <f>F45/65-G45/493</f>
        <v>0.2072710251209237</v>
      </c>
      <c r="K45" s="35" t="s">
        <v>360</v>
      </c>
      <c r="L45" s="5" t="s">
        <v>159</v>
      </c>
      <c r="M45" s="5" t="s">
        <v>233</v>
      </c>
      <c r="N45" s="4">
        <v>50</v>
      </c>
      <c r="O45" s="4">
        <v>15</v>
      </c>
      <c r="P45" s="6">
        <f>MIN(T45,S45,U45)</f>
        <v>-15.9</v>
      </c>
      <c r="Q45" s="4" t="s">
        <v>170</v>
      </c>
      <c r="R45" s="6">
        <v>-13.6</v>
      </c>
      <c r="S45" s="6">
        <v>0</v>
      </c>
      <c r="T45" s="6">
        <v>-15.9</v>
      </c>
      <c r="U45" s="6">
        <v>-11.1</v>
      </c>
      <c r="V45" s="4" t="s">
        <v>79</v>
      </c>
      <c r="W45" s="5" t="s">
        <v>356</v>
      </c>
      <c r="X45" s="25" t="s">
        <v>352</v>
      </c>
    </row>
    <row r="46" spans="1:24" ht="25.5">
      <c r="A46" s="15" t="s">
        <v>174</v>
      </c>
      <c r="B46" s="9" t="s">
        <v>247</v>
      </c>
      <c r="C46" s="14">
        <v>40</v>
      </c>
      <c r="D46" s="19">
        <v>29</v>
      </c>
      <c r="E46" s="20">
        <v>16</v>
      </c>
      <c r="F46" s="21">
        <v>15</v>
      </c>
      <c r="G46" s="22">
        <v>12</v>
      </c>
      <c r="H46" s="23">
        <f>D46/(E46+1)*1423331/224099</f>
        <v>10.834654484375735</v>
      </c>
      <c r="I46" s="23">
        <f>D46/(F46+1)-E46/(G46+1)</f>
        <v>0.5817307692307692</v>
      </c>
      <c r="J46" s="24">
        <f>F46/65-G46/493</f>
        <v>0.20642845997815573</v>
      </c>
      <c r="K46" s="34" t="s">
        <v>375</v>
      </c>
      <c r="L46" s="5" t="s">
        <v>174</v>
      </c>
      <c r="M46" s="5" t="s">
        <v>233</v>
      </c>
      <c r="N46" s="4">
        <v>125</v>
      </c>
      <c r="O46" s="4">
        <v>40</v>
      </c>
      <c r="P46" s="6">
        <f>MIN(T46,S46,U46)</f>
        <v>0</v>
      </c>
      <c r="Q46" s="4" t="s">
        <v>173</v>
      </c>
      <c r="R46" s="6">
        <v>-40.7</v>
      </c>
      <c r="S46" s="6">
        <v>0</v>
      </c>
      <c r="T46" s="6">
        <v>0</v>
      </c>
      <c r="U46" s="4">
        <v>0</v>
      </c>
      <c r="V46" s="4" t="s">
        <v>12</v>
      </c>
      <c r="W46" s="4"/>
      <c r="X46" s="25"/>
    </row>
    <row r="47" spans="1:24" ht="12.75">
      <c r="A47" s="15" t="s">
        <v>160</v>
      </c>
      <c r="B47" s="9" t="s">
        <v>323</v>
      </c>
      <c r="C47" s="14">
        <v>24</v>
      </c>
      <c r="D47" s="19">
        <v>18</v>
      </c>
      <c r="E47" s="20">
        <v>5</v>
      </c>
      <c r="F47" s="21">
        <v>14</v>
      </c>
      <c r="G47" s="22">
        <v>5</v>
      </c>
      <c r="H47" s="23">
        <f>D47/(E47+1)*1423331/224099</f>
        <v>19.05404754148836</v>
      </c>
      <c r="I47" s="23">
        <f>D47/(F47+1)-E47/(G47+1)</f>
        <v>0.3666666666666666</v>
      </c>
      <c r="J47" s="24">
        <f>F47/65-G47/493</f>
        <v>0.20524262755500078</v>
      </c>
      <c r="K47" s="34" t="s">
        <v>375</v>
      </c>
      <c r="L47" s="5" t="s">
        <v>160</v>
      </c>
      <c r="M47" s="5" t="s">
        <v>233</v>
      </c>
      <c r="N47" s="4">
        <v>32</v>
      </c>
      <c r="O47" s="4">
        <v>12</v>
      </c>
      <c r="P47" s="6">
        <f>MIN(T47,S47,U47)</f>
        <v>0</v>
      </c>
      <c r="Q47" s="4" t="s">
        <v>12</v>
      </c>
      <c r="R47" s="6">
        <v>0</v>
      </c>
      <c r="S47" s="6">
        <v>0</v>
      </c>
      <c r="T47" s="6">
        <v>0</v>
      </c>
      <c r="U47" s="4">
        <v>0</v>
      </c>
      <c r="V47" s="4" t="s">
        <v>12</v>
      </c>
      <c r="W47" s="4"/>
      <c r="X47" s="25"/>
    </row>
    <row r="48" spans="1:24" ht="12.75">
      <c r="A48" s="15" t="s">
        <v>163</v>
      </c>
      <c r="B48" s="9" t="s">
        <v>323</v>
      </c>
      <c r="C48" s="14">
        <v>18</v>
      </c>
      <c r="D48" s="19">
        <v>17</v>
      </c>
      <c r="E48" s="20">
        <v>5</v>
      </c>
      <c r="F48" s="21">
        <v>14</v>
      </c>
      <c r="G48" s="22">
        <v>5</v>
      </c>
      <c r="H48" s="23">
        <f>D48/(E48+1)*1423331/224099</f>
        <v>17.99548934473901</v>
      </c>
      <c r="I48" s="23">
        <f>D48/(F48+1)-E48/(G48+1)</f>
        <v>0.29999999999999993</v>
      </c>
      <c r="J48" s="24">
        <f>F48/65-G48/493</f>
        <v>0.20524262755500078</v>
      </c>
      <c r="K48" s="34" t="s">
        <v>375</v>
      </c>
      <c r="L48" s="5" t="s">
        <v>163</v>
      </c>
      <c r="M48" s="5" t="s">
        <v>233</v>
      </c>
      <c r="N48" s="4">
        <v>112</v>
      </c>
      <c r="O48" s="4">
        <v>24</v>
      </c>
      <c r="P48" s="6">
        <f>MIN(T48,S48,U48)</f>
        <v>0</v>
      </c>
      <c r="Q48" s="4" t="s">
        <v>12</v>
      </c>
      <c r="R48" s="6">
        <v>0</v>
      </c>
      <c r="S48" s="6">
        <v>0</v>
      </c>
      <c r="T48" s="6">
        <v>0</v>
      </c>
      <c r="U48" s="4">
        <v>0</v>
      </c>
      <c r="V48" s="4" t="s">
        <v>12</v>
      </c>
      <c r="W48" s="4"/>
      <c r="X48" s="25"/>
    </row>
    <row r="49" spans="1:24" ht="38.25">
      <c r="A49" s="15" t="s">
        <v>161</v>
      </c>
      <c r="B49" s="9" t="s">
        <v>271</v>
      </c>
      <c r="C49" s="14">
        <v>13</v>
      </c>
      <c r="D49" s="19">
        <v>15</v>
      </c>
      <c r="E49" s="20">
        <v>5</v>
      </c>
      <c r="F49" s="21">
        <v>14</v>
      </c>
      <c r="G49" s="22">
        <v>5</v>
      </c>
      <c r="H49" s="23">
        <f>D49/(E49+1)*1423331/224099</f>
        <v>15.8783729512403</v>
      </c>
      <c r="I49" s="23">
        <f>D49/(F49+1)-E49/(G49+1)</f>
        <v>0.16666666666666663</v>
      </c>
      <c r="J49" s="24">
        <f>F49/65-G49/493</f>
        <v>0.20524262755500078</v>
      </c>
      <c r="K49" s="34" t="s">
        <v>375</v>
      </c>
      <c r="L49" s="5" t="s">
        <v>161</v>
      </c>
      <c r="M49" s="5" t="s">
        <v>233</v>
      </c>
      <c r="N49" s="4">
        <v>67</v>
      </c>
      <c r="O49" s="4">
        <v>18</v>
      </c>
      <c r="P49" s="6">
        <f>MIN(T49,S49,U49)</f>
        <v>0</v>
      </c>
      <c r="Q49" s="4" t="s">
        <v>12</v>
      </c>
      <c r="R49" s="6">
        <v>0</v>
      </c>
      <c r="S49" s="6">
        <v>0</v>
      </c>
      <c r="T49" s="6">
        <v>0</v>
      </c>
      <c r="U49" s="4">
        <v>0</v>
      </c>
      <c r="V49" s="4" t="s">
        <v>12</v>
      </c>
      <c r="W49" s="4"/>
      <c r="X49" s="25"/>
    </row>
    <row r="50" spans="1:24" ht="12.75">
      <c r="A50" s="15" t="s">
        <v>162</v>
      </c>
      <c r="B50" s="9" t="s">
        <v>323</v>
      </c>
      <c r="C50" s="14">
        <v>18</v>
      </c>
      <c r="D50" s="19">
        <v>14</v>
      </c>
      <c r="E50" s="20">
        <v>5</v>
      </c>
      <c r="F50" s="21">
        <v>14</v>
      </c>
      <c r="G50" s="22">
        <v>5</v>
      </c>
      <c r="H50" s="23">
        <f>D50/(E50+1)*1423331/224099</f>
        <v>14.819814754490949</v>
      </c>
      <c r="I50" s="23">
        <f>D50/(F50+1)-E50/(G50+1)</f>
        <v>0.09999999999999998</v>
      </c>
      <c r="J50" s="24">
        <f>F50/65-G50/493</f>
        <v>0.20524262755500078</v>
      </c>
      <c r="K50" s="34" t="s">
        <v>375</v>
      </c>
      <c r="L50" s="5" t="s">
        <v>162</v>
      </c>
      <c r="M50" s="5" t="s">
        <v>233</v>
      </c>
      <c r="N50" s="4">
        <v>67</v>
      </c>
      <c r="O50" s="4">
        <v>19</v>
      </c>
      <c r="P50" s="6">
        <f>MIN(T50,S50,U50)</f>
        <v>0</v>
      </c>
      <c r="Q50" s="4" t="s">
        <v>12</v>
      </c>
      <c r="R50" s="6">
        <v>0</v>
      </c>
      <c r="S50" s="6">
        <v>0</v>
      </c>
      <c r="T50" s="6">
        <v>0</v>
      </c>
      <c r="U50" s="4">
        <v>0</v>
      </c>
      <c r="V50" s="4" t="s">
        <v>12</v>
      </c>
      <c r="W50" s="4"/>
      <c r="X50" s="25"/>
    </row>
    <row r="51" spans="1:24" ht="12.75">
      <c r="A51" s="15" t="s">
        <v>146</v>
      </c>
      <c r="B51" s="9" t="s">
        <v>377</v>
      </c>
      <c r="C51" s="14">
        <v>463</v>
      </c>
      <c r="D51" s="19">
        <v>819</v>
      </c>
      <c r="E51" s="20">
        <v>56</v>
      </c>
      <c r="F51" s="21">
        <v>14</v>
      </c>
      <c r="G51" s="22">
        <v>6</v>
      </c>
      <c r="H51" s="23">
        <f>D51/(E51+1)*1423331/224099</f>
        <v>91.25885927765478</v>
      </c>
      <c r="I51" s="23">
        <f>D51/(F51+1)-E51/(G51+1)</f>
        <v>46.6</v>
      </c>
      <c r="J51" s="24">
        <f>F51/65-G51/493</f>
        <v>0.20321422998907787</v>
      </c>
      <c r="K51" s="35" t="s">
        <v>359</v>
      </c>
      <c r="L51" s="5" t="s">
        <v>146</v>
      </c>
      <c r="M51" s="5" t="s">
        <v>233</v>
      </c>
      <c r="N51" s="4">
        <v>903</v>
      </c>
      <c r="O51" s="4">
        <v>233</v>
      </c>
      <c r="P51" s="6">
        <f>MIN(T51,S51,U51)</f>
        <v>-61.4</v>
      </c>
      <c r="Q51" s="4" t="s">
        <v>147</v>
      </c>
      <c r="R51" s="6">
        <v>-52.9</v>
      </c>
      <c r="S51" s="6">
        <v>0</v>
      </c>
      <c r="T51" s="6">
        <v>-61.4</v>
      </c>
      <c r="U51" s="4">
        <v>0</v>
      </c>
      <c r="V51" s="4" t="s">
        <v>12</v>
      </c>
      <c r="W51" s="5" t="s">
        <v>351</v>
      </c>
      <c r="X51" s="25" t="s">
        <v>352</v>
      </c>
    </row>
    <row r="52" spans="1:24" ht="51">
      <c r="A52" s="15" t="s">
        <v>166</v>
      </c>
      <c r="B52" s="9" t="s">
        <v>280</v>
      </c>
      <c r="C52" s="14">
        <v>15</v>
      </c>
      <c r="D52" s="19">
        <v>16</v>
      </c>
      <c r="E52" s="20">
        <v>6</v>
      </c>
      <c r="F52" s="21">
        <v>14</v>
      </c>
      <c r="G52" s="22">
        <v>6</v>
      </c>
      <c r="H52" s="23">
        <f>D52/(E52+1)*1423331/224099</f>
        <v>14.517369555419704</v>
      </c>
      <c r="I52" s="23">
        <f>D52/(F52+1)-E52/(G52+1)</f>
        <v>0.20952380952380956</v>
      </c>
      <c r="J52" s="24">
        <f>F52/65-G52/493</f>
        <v>0.20321422998907787</v>
      </c>
      <c r="K52" s="34" t="s">
        <v>375</v>
      </c>
      <c r="L52" s="5" t="s">
        <v>166</v>
      </c>
      <c r="M52" s="5" t="s">
        <v>233</v>
      </c>
      <c r="N52" s="4">
        <v>61</v>
      </c>
      <c r="O52" s="4">
        <v>13</v>
      </c>
      <c r="P52" s="6">
        <f>MIN(T52,S52,U52)</f>
        <v>0</v>
      </c>
      <c r="Q52" s="4" t="s">
        <v>12</v>
      </c>
      <c r="R52" s="6">
        <v>0</v>
      </c>
      <c r="S52" s="6">
        <v>0</v>
      </c>
      <c r="T52" s="6">
        <v>0</v>
      </c>
      <c r="U52" s="4">
        <v>0</v>
      </c>
      <c r="V52" s="4" t="s">
        <v>12</v>
      </c>
      <c r="W52" s="4"/>
      <c r="X52" s="25"/>
    </row>
    <row r="53" spans="1:24" ht="12.75">
      <c r="A53" s="15" t="s">
        <v>167</v>
      </c>
      <c r="B53" s="9" t="s">
        <v>323</v>
      </c>
      <c r="C53" s="14">
        <v>21</v>
      </c>
      <c r="D53" s="19">
        <v>14</v>
      </c>
      <c r="E53" s="20">
        <v>6</v>
      </c>
      <c r="F53" s="21">
        <v>14</v>
      </c>
      <c r="G53" s="22">
        <v>6</v>
      </c>
      <c r="H53" s="23">
        <f>D53/(E53+1)*1423331/224099</f>
        <v>12.70269836099224</v>
      </c>
      <c r="I53" s="23">
        <f>D53/(F53+1)-E53/(G53+1)</f>
        <v>0.07619047619047625</v>
      </c>
      <c r="J53" s="24">
        <f>F53/65-G53/493</f>
        <v>0.20321422998907787</v>
      </c>
      <c r="K53" s="34" t="s">
        <v>375</v>
      </c>
      <c r="L53" s="5" t="s">
        <v>167</v>
      </c>
      <c r="M53" s="5" t="s">
        <v>233</v>
      </c>
      <c r="N53" s="4">
        <v>73</v>
      </c>
      <c r="O53" s="4">
        <v>17</v>
      </c>
      <c r="P53" s="6">
        <f>MIN(T53,S53,U53)</f>
        <v>0</v>
      </c>
      <c r="Q53" s="4" t="s">
        <v>12</v>
      </c>
      <c r="R53" s="6">
        <v>0</v>
      </c>
      <c r="S53" s="6">
        <v>0</v>
      </c>
      <c r="T53" s="6">
        <v>0</v>
      </c>
      <c r="U53" s="4">
        <v>0</v>
      </c>
      <c r="V53" s="4" t="s">
        <v>12</v>
      </c>
      <c r="W53" s="4"/>
      <c r="X53" s="25"/>
    </row>
    <row r="54" spans="1:24" ht="25.5">
      <c r="A54" s="15" t="s">
        <v>164</v>
      </c>
      <c r="B54" s="9" t="s">
        <v>243</v>
      </c>
      <c r="C54" s="14">
        <v>15</v>
      </c>
      <c r="D54" s="19">
        <v>14</v>
      </c>
      <c r="E54" s="20">
        <v>6</v>
      </c>
      <c r="F54" s="21">
        <v>14</v>
      </c>
      <c r="G54" s="22">
        <v>6</v>
      </c>
      <c r="H54" s="23">
        <f>D54/(E54+1)*1423331/224099</f>
        <v>12.70269836099224</v>
      </c>
      <c r="I54" s="23">
        <f>D54/(F54+1)-E54/(G54+1)</f>
        <v>0.07619047619047625</v>
      </c>
      <c r="J54" s="24">
        <f>F54/65-G54/493</f>
        <v>0.20321422998907787</v>
      </c>
      <c r="K54" s="34" t="s">
        <v>375</v>
      </c>
      <c r="L54" s="5" t="s">
        <v>164</v>
      </c>
      <c r="M54" s="5" t="s">
        <v>233</v>
      </c>
      <c r="N54" s="4">
        <v>91</v>
      </c>
      <c r="O54" s="4">
        <v>13</v>
      </c>
      <c r="P54" s="6">
        <f>MIN(T54,S54,U54)</f>
        <v>0</v>
      </c>
      <c r="Q54" s="4" t="s">
        <v>165</v>
      </c>
      <c r="R54" s="6">
        <v>-82</v>
      </c>
      <c r="S54" s="6">
        <v>0</v>
      </c>
      <c r="T54" s="6">
        <v>0</v>
      </c>
      <c r="U54" s="4">
        <v>0</v>
      </c>
      <c r="V54" s="4" t="s">
        <v>12</v>
      </c>
      <c r="W54" s="4"/>
      <c r="X54" s="25"/>
    </row>
    <row r="55" spans="1:24" ht="25.5">
      <c r="A55" s="15" t="s">
        <v>165</v>
      </c>
      <c r="B55" s="9" t="s">
        <v>243</v>
      </c>
      <c r="C55" s="14">
        <v>15</v>
      </c>
      <c r="D55" s="19">
        <v>14</v>
      </c>
      <c r="E55" s="20">
        <v>6</v>
      </c>
      <c r="F55" s="21">
        <v>14</v>
      </c>
      <c r="G55" s="22">
        <v>6</v>
      </c>
      <c r="H55" s="23">
        <f>D55/(E55+1)*1423331/224099</f>
        <v>12.70269836099224</v>
      </c>
      <c r="I55" s="23">
        <f>D55/(F55+1)-E55/(G55+1)</f>
        <v>0.07619047619047625</v>
      </c>
      <c r="J55" s="24">
        <f>F55/65-G55/493</f>
        <v>0.20321422998907787</v>
      </c>
      <c r="K55" s="34" t="s">
        <v>375</v>
      </c>
      <c r="L55" s="5" t="s">
        <v>165</v>
      </c>
      <c r="M55" s="5" t="s">
        <v>233</v>
      </c>
      <c r="N55" s="4">
        <v>91</v>
      </c>
      <c r="O55" s="4">
        <v>13</v>
      </c>
      <c r="P55" s="6">
        <f>MIN(T55,S55,U55)</f>
        <v>0</v>
      </c>
      <c r="Q55" s="4" t="s">
        <v>164</v>
      </c>
      <c r="R55" s="6">
        <v>-82</v>
      </c>
      <c r="S55" s="6">
        <v>0</v>
      </c>
      <c r="T55" s="6">
        <v>0</v>
      </c>
      <c r="U55" s="4">
        <v>0</v>
      </c>
      <c r="V55" s="4" t="s">
        <v>12</v>
      </c>
      <c r="W55" s="4"/>
      <c r="X55" s="25"/>
    </row>
    <row r="56" spans="1:24" ht="51">
      <c r="A56" s="15" t="s">
        <v>148</v>
      </c>
      <c r="B56" s="9" t="s">
        <v>291</v>
      </c>
      <c r="C56" s="14">
        <v>16</v>
      </c>
      <c r="D56" s="19">
        <v>14</v>
      </c>
      <c r="E56" s="20">
        <v>12</v>
      </c>
      <c r="F56" s="21">
        <v>14</v>
      </c>
      <c r="G56" s="22">
        <v>6</v>
      </c>
      <c r="H56" s="23">
        <f>D56/(E56+1)*1423331/224099</f>
        <v>6.8399145020727445</v>
      </c>
      <c r="I56" s="23">
        <f>D56/(F56+1)-E56/(G56+1)</f>
        <v>-0.7809523809523808</v>
      </c>
      <c r="J56" s="24">
        <f>F56/65-G56/493</f>
        <v>0.20321422998907787</v>
      </c>
      <c r="K56" s="34" t="s">
        <v>375</v>
      </c>
      <c r="L56" s="5" t="s">
        <v>148</v>
      </c>
      <c r="M56" s="5" t="s">
        <v>233</v>
      </c>
      <c r="N56" s="4">
        <v>66</v>
      </c>
      <c r="O56" s="4">
        <v>14</v>
      </c>
      <c r="P56" s="6">
        <f>MIN(T56,S56,U56)</f>
        <v>-10.3</v>
      </c>
      <c r="Q56" s="4" t="s">
        <v>12</v>
      </c>
      <c r="R56" s="6">
        <v>0</v>
      </c>
      <c r="S56" s="6">
        <v>0</v>
      </c>
      <c r="T56" s="6">
        <v>-10.3</v>
      </c>
      <c r="U56" s="4">
        <v>0</v>
      </c>
      <c r="V56" s="4" t="s">
        <v>12</v>
      </c>
      <c r="W56" s="4"/>
      <c r="X56" s="25"/>
    </row>
    <row r="57" spans="1:24" ht="12.75">
      <c r="A57" s="15" t="s">
        <v>152</v>
      </c>
      <c r="B57" s="9" t="s">
        <v>323</v>
      </c>
      <c r="C57" s="14">
        <v>18</v>
      </c>
      <c r="D57" s="19">
        <v>39</v>
      </c>
      <c r="E57" s="20">
        <v>17</v>
      </c>
      <c r="F57" s="21">
        <v>14</v>
      </c>
      <c r="G57" s="22">
        <v>7</v>
      </c>
      <c r="H57" s="23">
        <f>D57/(E57+1)*1423331/224099</f>
        <v>13.761256557741593</v>
      </c>
      <c r="I57" s="23">
        <f>D57/(F57+1)-E57/(G57+1)</f>
        <v>0.4750000000000001</v>
      </c>
      <c r="J57" s="24">
        <f>F57/65-G57/493</f>
        <v>0.20118583242315496</v>
      </c>
      <c r="K57" s="34" t="s">
        <v>375</v>
      </c>
      <c r="L57" s="5" t="s">
        <v>152</v>
      </c>
      <c r="M57" s="5" t="s">
        <v>233</v>
      </c>
      <c r="N57" s="4">
        <v>205</v>
      </c>
      <c r="O57" s="4">
        <v>69</v>
      </c>
      <c r="P57" s="6">
        <f>MIN(T57,S57,U57)</f>
        <v>0</v>
      </c>
      <c r="Q57" s="4" t="s">
        <v>153</v>
      </c>
      <c r="R57" s="6">
        <v>-23.4</v>
      </c>
      <c r="S57" s="6">
        <v>0</v>
      </c>
      <c r="T57" s="6">
        <v>0</v>
      </c>
      <c r="U57" s="4">
        <v>0</v>
      </c>
      <c r="V57" s="4" t="s">
        <v>12</v>
      </c>
      <c r="W57" s="4"/>
      <c r="X57" s="25"/>
    </row>
    <row r="58" spans="1:24" ht="12.75">
      <c r="A58" s="15" t="s">
        <v>151</v>
      </c>
      <c r="B58" s="9" t="s">
        <v>323</v>
      </c>
      <c r="C58" s="14">
        <v>23</v>
      </c>
      <c r="D58" s="19">
        <v>14</v>
      </c>
      <c r="E58" s="20">
        <v>7</v>
      </c>
      <c r="F58" s="21">
        <v>14</v>
      </c>
      <c r="G58" s="22">
        <v>7</v>
      </c>
      <c r="H58" s="23">
        <f>D58/(E58+1)*1423331/224099</f>
        <v>11.11486106586821</v>
      </c>
      <c r="I58" s="23">
        <f>D58/(F58+1)-E58/(G58+1)</f>
        <v>0.05833333333333335</v>
      </c>
      <c r="J58" s="24">
        <f>F58/65-G58/493</f>
        <v>0.20118583242315496</v>
      </c>
      <c r="K58" s="34" t="s">
        <v>375</v>
      </c>
      <c r="L58" s="5" t="s">
        <v>151</v>
      </c>
      <c r="M58" s="5" t="s">
        <v>233</v>
      </c>
      <c r="N58" s="4">
        <v>75</v>
      </c>
      <c r="O58" s="4">
        <v>19</v>
      </c>
      <c r="P58" s="6">
        <f>MIN(T58,S58,U58)</f>
        <v>0</v>
      </c>
      <c r="Q58" s="4" t="s">
        <v>12</v>
      </c>
      <c r="R58" s="6">
        <v>0</v>
      </c>
      <c r="S58" s="6">
        <v>0</v>
      </c>
      <c r="T58" s="6">
        <v>0</v>
      </c>
      <c r="U58" s="4">
        <v>0</v>
      </c>
      <c r="V58" s="4" t="s">
        <v>12</v>
      </c>
      <c r="W58" s="4"/>
      <c r="X58" s="25"/>
    </row>
    <row r="59" spans="1:24" ht="25.5">
      <c r="A59" s="15" t="s">
        <v>149</v>
      </c>
      <c r="B59" s="8" t="s">
        <v>253</v>
      </c>
      <c r="C59" s="14">
        <v>16</v>
      </c>
      <c r="D59" s="19">
        <v>14</v>
      </c>
      <c r="E59" s="20">
        <v>7</v>
      </c>
      <c r="F59" s="21">
        <v>14</v>
      </c>
      <c r="G59" s="22">
        <v>7</v>
      </c>
      <c r="H59" s="23">
        <f>D59/(E59+1)*1423331/224099</f>
        <v>11.11486106586821</v>
      </c>
      <c r="I59" s="23">
        <f>D59/(F59+1)-E59/(G59+1)</f>
        <v>0.05833333333333335</v>
      </c>
      <c r="J59" s="24">
        <f>F59/65-G59/493</f>
        <v>0.20118583242315496</v>
      </c>
      <c r="K59" s="34" t="s">
        <v>375</v>
      </c>
      <c r="L59" s="5" t="s">
        <v>149</v>
      </c>
      <c r="M59" s="5" t="s">
        <v>233</v>
      </c>
      <c r="N59" s="4">
        <v>98</v>
      </c>
      <c r="O59" s="4">
        <v>26</v>
      </c>
      <c r="P59" s="6">
        <f>MIN(T59,S59,U59)</f>
        <v>0</v>
      </c>
      <c r="Q59" s="4" t="s">
        <v>150</v>
      </c>
      <c r="R59" s="6">
        <v>-10.2</v>
      </c>
      <c r="S59" s="6">
        <v>0</v>
      </c>
      <c r="T59" s="6">
        <v>0</v>
      </c>
      <c r="U59" s="4">
        <v>0</v>
      </c>
      <c r="V59" s="4" t="s">
        <v>12</v>
      </c>
      <c r="W59" s="4"/>
      <c r="X59" s="26"/>
    </row>
    <row r="60" spans="1:24" ht="12.75">
      <c r="A60" s="15" t="s">
        <v>154</v>
      </c>
      <c r="B60" s="9" t="s">
        <v>254</v>
      </c>
      <c r="C60" s="14">
        <v>43</v>
      </c>
      <c r="D60" s="19">
        <v>60</v>
      </c>
      <c r="E60" s="20">
        <v>0</v>
      </c>
      <c r="F60" s="21">
        <v>13</v>
      </c>
      <c r="G60" s="22">
        <v>0</v>
      </c>
      <c r="H60" s="23">
        <f>D60/(E60+1)*1423331/224099</f>
        <v>381.0809508297672</v>
      </c>
      <c r="I60" s="23">
        <f>D60/(F60+1)-E60/(G60+1)</f>
        <v>4.285714285714286</v>
      </c>
      <c r="J60" s="24">
        <f>F60/65-G60/493</f>
        <v>0.2</v>
      </c>
      <c r="K60" s="34" t="s">
        <v>375</v>
      </c>
      <c r="L60" s="5" t="s">
        <v>154</v>
      </c>
      <c r="M60" s="5" t="s">
        <v>233</v>
      </c>
      <c r="N60" s="4">
        <v>265</v>
      </c>
      <c r="O60" s="4">
        <v>91</v>
      </c>
      <c r="P60" s="6">
        <f>MIN(T60,S60,U60)</f>
        <v>0</v>
      </c>
      <c r="Q60" s="4" t="s">
        <v>168</v>
      </c>
      <c r="R60" s="6">
        <v>-12.1</v>
      </c>
      <c r="S60" s="6">
        <v>0</v>
      </c>
      <c r="T60" s="6">
        <v>0</v>
      </c>
      <c r="U60" s="4">
        <v>0</v>
      </c>
      <c r="V60" s="4" t="s">
        <v>12</v>
      </c>
      <c r="W60" s="4"/>
      <c r="X60" s="25"/>
    </row>
    <row r="61" spans="1:24" ht="38.25">
      <c r="A61" s="15" t="s">
        <v>156</v>
      </c>
      <c r="B61" s="9" t="s">
        <v>262</v>
      </c>
      <c r="C61" s="14">
        <v>45</v>
      </c>
      <c r="D61" s="19">
        <v>40</v>
      </c>
      <c r="E61" s="20">
        <v>0</v>
      </c>
      <c r="F61" s="21">
        <v>13</v>
      </c>
      <c r="G61" s="22">
        <v>0</v>
      </c>
      <c r="H61" s="23">
        <f>D61/(E61+1)*1423331/224099</f>
        <v>254.0539672198448</v>
      </c>
      <c r="I61" s="23">
        <f>D61/(F61+1)-E61/(G61+1)</f>
        <v>2.857142857142857</v>
      </c>
      <c r="J61" s="24">
        <f>F61/65-G61/493</f>
        <v>0.2</v>
      </c>
      <c r="K61" s="34" t="s">
        <v>375</v>
      </c>
      <c r="L61" s="5" t="s">
        <v>156</v>
      </c>
      <c r="M61" s="5" t="s">
        <v>233</v>
      </c>
      <c r="N61" s="4">
        <v>26</v>
      </c>
      <c r="O61" s="4">
        <v>14</v>
      </c>
      <c r="P61" s="6">
        <f>MIN(T61,S61,U61)</f>
        <v>-10.7</v>
      </c>
      <c r="Q61" s="4" t="s">
        <v>12</v>
      </c>
      <c r="R61" s="6">
        <v>0</v>
      </c>
      <c r="S61" s="6">
        <v>0</v>
      </c>
      <c r="T61" s="6">
        <v>0</v>
      </c>
      <c r="U61" s="6">
        <v>-10.7</v>
      </c>
      <c r="V61" s="4" t="s">
        <v>79</v>
      </c>
      <c r="W61" s="4"/>
      <c r="X61" s="25"/>
    </row>
    <row r="62" spans="1:24" ht="12.75">
      <c r="A62" s="15" t="s">
        <v>155</v>
      </c>
      <c r="B62" s="9" t="s">
        <v>323</v>
      </c>
      <c r="C62" s="14">
        <v>54</v>
      </c>
      <c r="D62" s="19">
        <v>32</v>
      </c>
      <c r="E62" s="20">
        <v>0</v>
      </c>
      <c r="F62" s="21">
        <v>13</v>
      </c>
      <c r="G62" s="22">
        <v>0</v>
      </c>
      <c r="H62" s="23">
        <f>D62/(E62+1)*1423331/224099</f>
        <v>203.24317377587585</v>
      </c>
      <c r="I62" s="23">
        <f>D62/(F62+1)-E62/(G62+1)</f>
        <v>2.2857142857142856</v>
      </c>
      <c r="J62" s="24">
        <f>F62/65-G62/493</f>
        <v>0.2</v>
      </c>
      <c r="K62" s="34" t="s">
        <v>375</v>
      </c>
      <c r="L62" s="5" t="s">
        <v>155</v>
      </c>
      <c r="M62" s="5" t="s">
        <v>233</v>
      </c>
      <c r="N62" s="4">
        <v>34</v>
      </c>
      <c r="O62" s="4">
        <v>16</v>
      </c>
      <c r="P62" s="6">
        <f>MIN(T62,S62,U62)</f>
        <v>0</v>
      </c>
      <c r="Q62" s="4" t="s">
        <v>12</v>
      </c>
      <c r="R62" s="6">
        <v>0</v>
      </c>
      <c r="S62" s="6">
        <v>0</v>
      </c>
      <c r="T62" s="6">
        <v>0</v>
      </c>
      <c r="U62" s="4">
        <v>0</v>
      </c>
      <c r="V62" s="4" t="s">
        <v>12</v>
      </c>
      <c r="W62" s="4"/>
      <c r="X62" s="25"/>
    </row>
    <row r="63" spans="1:24" ht="12.75">
      <c r="A63" s="15" t="s">
        <v>136</v>
      </c>
      <c r="B63" s="9" t="s">
        <v>323</v>
      </c>
      <c r="C63" s="14">
        <v>45</v>
      </c>
      <c r="D63" s="19">
        <v>28</v>
      </c>
      <c r="E63" s="20">
        <v>0</v>
      </c>
      <c r="F63" s="21">
        <v>13</v>
      </c>
      <c r="G63" s="22">
        <v>0</v>
      </c>
      <c r="H63" s="23">
        <f>D63/(E63+1)*1423331/224099</f>
        <v>177.83777705389136</v>
      </c>
      <c r="I63" s="23">
        <f>D63/(F63+1)-E63/(G63+1)</f>
        <v>2</v>
      </c>
      <c r="J63" s="24">
        <f>F63/65-G63/493</f>
        <v>0.2</v>
      </c>
      <c r="K63" s="34" t="s">
        <v>375</v>
      </c>
      <c r="L63" s="5" t="s">
        <v>136</v>
      </c>
      <c r="M63" s="5" t="s">
        <v>233</v>
      </c>
      <c r="N63" s="4">
        <v>35</v>
      </c>
      <c r="O63" s="4">
        <v>21</v>
      </c>
      <c r="P63" s="6">
        <f>MIN(T63,S63,U63)</f>
        <v>0</v>
      </c>
      <c r="Q63" s="4" t="s">
        <v>137</v>
      </c>
      <c r="R63" s="6">
        <v>-10.8</v>
      </c>
      <c r="S63" s="6">
        <v>0</v>
      </c>
      <c r="T63" s="6">
        <v>0</v>
      </c>
      <c r="U63" s="4">
        <v>0</v>
      </c>
      <c r="V63" s="4" t="s">
        <v>12</v>
      </c>
      <c r="W63" s="4"/>
      <c r="X63" s="25"/>
    </row>
    <row r="64" spans="1:24" ht="38.25">
      <c r="A64" s="15" t="s">
        <v>135</v>
      </c>
      <c r="B64" s="9" t="s">
        <v>260</v>
      </c>
      <c r="C64" s="14">
        <v>21</v>
      </c>
      <c r="D64" s="19">
        <v>21</v>
      </c>
      <c r="E64" s="20">
        <v>0</v>
      </c>
      <c r="F64" s="21">
        <v>13</v>
      </c>
      <c r="G64" s="22">
        <v>0</v>
      </c>
      <c r="H64" s="23">
        <f>D64/(E64+1)*1423331/224099</f>
        <v>133.3783327904185</v>
      </c>
      <c r="I64" s="23">
        <f>D64/(F64+1)-E64/(G64+1)</f>
        <v>1.5</v>
      </c>
      <c r="J64" s="24">
        <f>F64/65-G64/493</f>
        <v>0.2</v>
      </c>
      <c r="K64" s="34" t="s">
        <v>375</v>
      </c>
      <c r="L64" s="5" t="s">
        <v>135</v>
      </c>
      <c r="M64" s="5" t="s">
        <v>233</v>
      </c>
      <c r="N64" s="4">
        <v>27</v>
      </c>
      <c r="O64" s="4">
        <v>13</v>
      </c>
      <c r="P64" s="6">
        <f>MIN(T64,S64,U64)</f>
        <v>-10.4</v>
      </c>
      <c r="Q64" s="4" t="s">
        <v>133</v>
      </c>
      <c r="R64" s="6">
        <v>-16</v>
      </c>
      <c r="S64" s="6">
        <v>0</v>
      </c>
      <c r="T64" s="6">
        <v>-10.4</v>
      </c>
      <c r="U64" s="4">
        <v>0</v>
      </c>
      <c r="V64" s="4" t="s">
        <v>12</v>
      </c>
      <c r="W64" s="4"/>
      <c r="X64" s="25"/>
    </row>
    <row r="65" spans="1:24" ht="12.75">
      <c r="A65" s="15" t="s">
        <v>157</v>
      </c>
      <c r="B65" s="9" t="s">
        <v>323</v>
      </c>
      <c r="C65" s="14">
        <v>14</v>
      </c>
      <c r="D65" s="19">
        <v>15</v>
      </c>
      <c r="E65" s="20">
        <v>0</v>
      </c>
      <c r="F65" s="21">
        <v>13</v>
      </c>
      <c r="G65" s="22">
        <v>0</v>
      </c>
      <c r="H65" s="23">
        <f>D65/(E65+1)*1423331/224099</f>
        <v>95.2702377074418</v>
      </c>
      <c r="I65" s="23">
        <f>D65/(F65+1)-E65/(G65+1)</f>
        <v>1.0714285714285714</v>
      </c>
      <c r="J65" s="24">
        <f>F65/65-G65/493</f>
        <v>0.2</v>
      </c>
      <c r="K65" s="34" t="s">
        <v>375</v>
      </c>
      <c r="L65" s="5" t="s">
        <v>157</v>
      </c>
      <c r="M65" s="5" t="s">
        <v>233</v>
      </c>
      <c r="N65" s="4">
        <v>19</v>
      </c>
      <c r="O65" s="4">
        <v>9</v>
      </c>
      <c r="P65" s="6">
        <f>MIN(T65,S65,U65)</f>
        <v>0</v>
      </c>
      <c r="Q65" s="4" t="s">
        <v>12</v>
      </c>
      <c r="R65" s="6">
        <v>0</v>
      </c>
      <c r="S65" s="6">
        <v>0</v>
      </c>
      <c r="T65" s="6">
        <v>0</v>
      </c>
      <c r="U65" s="4">
        <v>0</v>
      </c>
      <c r="V65" s="4" t="s">
        <v>12</v>
      </c>
      <c r="W65" s="4"/>
      <c r="X65" s="25"/>
    </row>
    <row r="66" spans="1:24" ht="12.75">
      <c r="A66" s="15" t="s">
        <v>134</v>
      </c>
      <c r="B66" s="9" t="s">
        <v>323</v>
      </c>
      <c r="C66" s="14">
        <v>18</v>
      </c>
      <c r="D66" s="19">
        <v>13</v>
      </c>
      <c r="E66" s="20">
        <v>0</v>
      </c>
      <c r="F66" s="21">
        <v>13</v>
      </c>
      <c r="G66" s="22">
        <v>0</v>
      </c>
      <c r="H66" s="23">
        <f>D66/(E66+1)*1423331/224099</f>
        <v>82.56753934644956</v>
      </c>
      <c r="I66" s="23">
        <f>D66/(F66+1)-E66/(G66+1)</f>
        <v>0.9285714285714286</v>
      </c>
      <c r="J66" s="24">
        <f>F66/65-G66/493</f>
        <v>0.2</v>
      </c>
      <c r="K66" s="34" t="s">
        <v>375</v>
      </c>
      <c r="L66" s="5" t="s">
        <v>134</v>
      </c>
      <c r="M66" s="5" t="s">
        <v>233</v>
      </c>
      <c r="N66" s="4">
        <v>14</v>
      </c>
      <c r="O66" s="4">
        <v>8</v>
      </c>
      <c r="P66" s="6">
        <f>MIN(T66,S66,U66)</f>
        <v>0</v>
      </c>
      <c r="Q66" s="4" t="s">
        <v>12</v>
      </c>
      <c r="R66" s="6">
        <v>0</v>
      </c>
      <c r="S66" s="6">
        <v>0</v>
      </c>
      <c r="T66" s="6">
        <v>0</v>
      </c>
      <c r="U66" s="4">
        <v>0</v>
      </c>
      <c r="V66" s="4" t="s">
        <v>12</v>
      </c>
      <c r="W66" s="4"/>
      <c r="X66" s="25"/>
    </row>
    <row r="67" spans="1:24" ht="12.75">
      <c r="A67" s="15" t="s">
        <v>158</v>
      </c>
      <c r="B67" s="9" t="s">
        <v>323</v>
      </c>
      <c r="C67" s="14">
        <v>18</v>
      </c>
      <c r="D67" s="19">
        <v>13</v>
      </c>
      <c r="E67" s="20">
        <v>0</v>
      </c>
      <c r="F67" s="21">
        <v>13</v>
      </c>
      <c r="G67" s="22">
        <v>0</v>
      </c>
      <c r="H67" s="23">
        <f>D67/(E67+1)*1423331/224099</f>
        <v>82.56753934644956</v>
      </c>
      <c r="I67" s="23">
        <f>D67/(F67+1)-E67/(G67+1)</f>
        <v>0.9285714285714286</v>
      </c>
      <c r="J67" s="24">
        <f>F67/65-G67/493</f>
        <v>0.2</v>
      </c>
      <c r="K67" s="34" t="s">
        <v>375</v>
      </c>
      <c r="L67" s="5" t="s">
        <v>158</v>
      </c>
      <c r="M67" s="5" t="s">
        <v>233</v>
      </c>
      <c r="N67" s="4">
        <v>16</v>
      </c>
      <c r="O67" s="4">
        <v>9</v>
      </c>
      <c r="P67" s="6">
        <f>MIN(T67,S67,U67)</f>
        <v>0</v>
      </c>
      <c r="Q67" s="4" t="s">
        <v>133</v>
      </c>
      <c r="R67" s="6">
        <v>-10.6</v>
      </c>
      <c r="S67" s="6">
        <v>0</v>
      </c>
      <c r="T67" s="6">
        <v>0</v>
      </c>
      <c r="U67" s="4">
        <v>0</v>
      </c>
      <c r="V67" s="4" t="s">
        <v>12</v>
      </c>
      <c r="W67" s="4"/>
      <c r="X67" s="25"/>
    </row>
    <row r="68" spans="1:24" ht="38.25">
      <c r="A68" s="15" t="s">
        <v>138</v>
      </c>
      <c r="B68" s="8" t="s">
        <v>278</v>
      </c>
      <c r="C68" s="14">
        <v>667</v>
      </c>
      <c r="D68" s="19">
        <v>908</v>
      </c>
      <c r="E68" s="20">
        <v>76</v>
      </c>
      <c r="F68" s="21">
        <v>14</v>
      </c>
      <c r="G68" s="22">
        <v>8</v>
      </c>
      <c r="H68" s="23">
        <f>D68/(E68+1)*1423331/224099</f>
        <v>74.89642929727893</v>
      </c>
      <c r="I68" s="23">
        <f>D68/(F68+1)-E68/(G68+1)</f>
        <v>52.08888888888889</v>
      </c>
      <c r="J68" s="24">
        <f>F68/65-G68/493</f>
        <v>0.19915743485723203</v>
      </c>
      <c r="K68" s="34" t="s">
        <v>375</v>
      </c>
      <c r="L68" s="5" t="s">
        <v>138</v>
      </c>
      <c r="M68" s="5" t="s">
        <v>233</v>
      </c>
      <c r="N68" s="4">
        <v>927</v>
      </c>
      <c r="O68" s="4">
        <v>288</v>
      </c>
      <c r="P68" s="6">
        <f>MIN(T68,S68,U68)</f>
        <v>0</v>
      </c>
      <c r="Q68" s="4" t="s">
        <v>12</v>
      </c>
      <c r="R68" s="6">
        <v>0</v>
      </c>
      <c r="S68" s="6">
        <v>0</v>
      </c>
      <c r="T68" s="6">
        <v>0</v>
      </c>
      <c r="U68" s="4">
        <v>0</v>
      </c>
      <c r="V68" s="4" t="s">
        <v>12</v>
      </c>
      <c r="W68" s="4"/>
      <c r="X68" s="26"/>
    </row>
    <row r="69" spans="1:24" ht="51">
      <c r="A69" s="15" t="s">
        <v>139</v>
      </c>
      <c r="B69" s="8" t="s">
        <v>250</v>
      </c>
      <c r="C69" s="14">
        <v>67</v>
      </c>
      <c r="D69" s="19">
        <v>32</v>
      </c>
      <c r="E69" s="20">
        <v>34</v>
      </c>
      <c r="F69" s="21">
        <v>17</v>
      </c>
      <c r="G69" s="22">
        <v>31</v>
      </c>
      <c r="H69" s="23">
        <f>D69/(E69+1)*1423331/224099</f>
        <v>5.8069478221678805</v>
      </c>
      <c r="I69" s="23">
        <f>D69/(F69+1)-E69/(G69+1)</f>
        <v>0.7152777777777777</v>
      </c>
      <c r="J69" s="24">
        <f>F69/65-G69/493</f>
        <v>0.19865813699485102</v>
      </c>
      <c r="K69" s="34" t="s">
        <v>375</v>
      </c>
      <c r="L69" s="5" t="s">
        <v>139</v>
      </c>
      <c r="M69" s="5" t="s">
        <v>233</v>
      </c>
      <c r="N69" s="4">
        <v>128</v>
      </c>
      <c r="O69" s="4">
        <v>35</v>
      </c>
      <c r="P69" s="6">
        <f>MIN(T69,S69,U69)</f>
        <v>0</v>
      </c>
      <c r="Q69" s="4" t="s">
        <v>140</v>
      </c>
      <c r="R69" s="6">
        <v>-26.6</v>
      </c>
      <c r="S69" s="6">
        <v>0</v>
      </c>
      <c r="T69" s="6">
        <v>0</v>
      </c>
      <c r="U69" s="4">
        <v>0</v>
      </c>
      <c r="V69" s="4" t="s">
        <v>12</v>
      </c>
      <c r="W69" s="4"/>
      <c r="X69" s="26"/>
    </row>
    <row r="70" spans="1:24" ht="12.75">
      <c r="A70" s="15" t="s">
        <v>367</v>
      </c>
      <c r="B70" s="9" t="s">
        <v>323</v>
      </c>
      <c r="C70" s="30">
        <v>39</v>
      </c>
      <c r="D70" s="19">
        <v>32</v>
      </c>
      <c r="E70" s="20">
        <v>2</v>
      </c>
      <c r="F70" s="21">
        <v>13</v>
      </c>
      <c r="G70" s="22">
        <v>2</v>
      </c>
      <c r="H70" s="23">
        <f>D70/(E70+1)*1423331/224099</f>
        <v>67.7477245919586</v>
      </c>
      <c r="I70" s="23">
        <f>D70/(F70+1)-E70/(G70+1)</f>
        <v>1.619047619047619</v>
      </c>
      <c r="J70" s="24">
        <f>F70/65-G70/493</f>
        <v>0.19594320486815417</v>
      </c>
      <c r="K70" s="35" t="s">
        <v>368</v>
      </c>
      <c r="L70" s="33" t="s">
        <v>367</v>
      </c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1"/>
    </row>
    <row r="71" spans="1:24" ht="38.25">
      <c r="A71" s="15" t="s">
        <v>119</v>
      </c>
      <c r="B71" s="9" t="s">
        <v>256</v>
      </c>
      <c r="C71" s="14">
        <v>50</v>
      </c>
      <c r="D71" s="19">
        <v>35</v>
      </c>
      <c r="E71" s="20">
        <v>4</v>
      </c>
      <c r="F71" s="21">
        <v>13</v>
      </c>
      <c r="G71" s="22">
        <v>2</v>
      </c>
      <c r="H71" s="23">
        <f>D71/(E71+1)*1423331/224099</f>
        <v>44.45944426347284</v>
      </c>
      <c r="I71" s="23">
        <f>D71/(F71+1)-E71/(G71+1)</f>
        <v>1.1666666666666667</v>
      </c>
      <c r="J71" s="24">
        <f>F71/65-G71/493</f>
        <v>0.19594320486815417</v>
      </c>
      <c r="K71" s="34" t="s">
        <v>375</v>
      </c>
      <c r="L71" s="5" t="s">
        <v>119</v>
      </c>
      <c r="M71" s="5" t="s">
        <v>233</v>
      </c>
      <c r="N71" s="4">
        <v>34</v>
      </c>
      <c r="O71" s="4">
        <v>22</v>
      </c>
      <c r="P71" s="6">
        <f>MIN(T71,S71,U71)</f>
        <v>0</v>
      </c>
      <c r="Q71" s="4" t="s">
        <v>12</v>
      </c>
      <c r="R71" s="6">
        <v>0</v>
      </c>
      <c r="S71" s="6">
        <v>0</v>
      </c>
      <c r="T71" s="6">
        <v>0</v>
      </c>
      <c r="U71" s="4">
        <v>0</v>
      </c>
      <c r="V71" s="4" t="s">
        <v>12</v>
      </c>
      <c r="W71" s="4"/>
      <c r="X71" s="25"/>
    </row>
    <row r="72" spans="1:24" ht="12.75">
      <c r="A72" s="15" t="s">
        <v>122</v>
      </c>
      <c r="B72" s="9" t="s">
        <v>323</v>
      </c>
      <c r="C72" s="14">
        <v>12</v>
      </c>
      <c r="D72" s="19">
        <v>13</v>
      </c>
      <c r="E72" s="20">
        <v>2</v>
      </c>
      <c r="F72" s="21">
        <v>13</v>
      </c>
      <c r="G72" s="22">
        <v>2</v>
      </c>
      <c r="H72" s="23">
        <f>D72/(E72+1)*1423331/224099</f>
        <v>27.522513115483186</v>
      </c>
      <c r="I72" s="23">
        <f>D72/(F72+1)-E72/(G72+1)</f>
        <v>0.261904761904762</v>
      </c>
      <c r="J72" s="24">
        <f>F72/65-G72/493</f>
        <v>0.19594320486815417</v>
      </c>
      <c r="K72" s="34" t="s">
        <v>375</v>
      </c>
      <c r="L72" s="5" t="s">
        <v>122</v>
      </c>
      <c r="M72" s="5" t="s">
        <v>233</v>
      </c>
      <c r="N72" s="4">
        <v>28</v>
      </c>
      <c r="O72" s="4">
        <v>13</v>
      </c>
      <c r="P72" s="6">
        <f>MIN(T72,S72,U72)</f>
        <v>0</v>
      </c>
      <c r="Q72" s="4" t="s">
        <v>12</v>
      </c>
      <c r="R72" s="6">
        <v>0</v>
      </c>
      <c r="S72" s="6">
        <v>0</v>
      </c>
      <c r="T72" s="6">
        <v>0</v>
      </c>
      <c r="U72" s="4">
        <v>0</v>
      </c>
      <c r="V72" s="4" t="s">
        <v>12</v>
      </c>
      <c r="W72" s="4"/>
      <c r="X72" s="25"/>
    </row>
    <row r="73" spans="1:24" ht="51">
      <c r="A73" s="15" t="s">
        <v>117</v>
      </c>
      <c r="B73" s="9" t="s">
        <v>308</v>
      </c>
      <c r="C73" s="14">
        <v>14</v>
      </c>
      <c r="D73" s="19">
        <v>13</v>
      </c>
      <c r="E73" s="20">
        <v>2</v>
      </c>
      <c r="F73" s="21">
        <v>13</v>
      </c>
      <c r="G73" s="22">
        <v>2</v>
      </c>
      <c r="H73" s="23">
        <f>D73/(E73+1)*1423331/224099</f>
        <v>27.522513115483186</v>
      </c>
      <c r="I73" s="23">
        <f>D73/(F73+1)-E73/(G73+1)</f>
        <v>0.261904761904762</v>
      </c>
      <c r="J73" s="24">
        <f>F73/65-G73/493</f>
        <v>0.19594320486815417</v>
      </c>
      <c r="K73" s="34" t="s">
        <v>375</v>
      </c>
      <c r="L73" s="5" t="s">
        <v>117</v>
      </c>
      <c r="M73" s="5" t="s">
        <v>233</v>
      </c>
      <c r="N73" s="4">
        <v>101</v>
      </c>
      <c r="O73" s="4">
        <v>18</v>
      </c>
      <c r="P73" s="6">
        <f>MIN(T73,S73,U73)</f>
        <v>-13.7</v>
      </c>
      <c r="Q73" s="4" t="s">
        <v>118</v>
      </c>
      <c r="R73" s="6">
        <v>-11.5</v>
      </c>
      <c r="S73" s="6">
        <v>0</v>
      </c>
      <c r="T73" s="6">
        <v>-10.1</v>
      </c>
      <c r="U73" s="6">
        <v>-13.7</v>
      </c>
      <c r="V73" s="4" t="s">
        <v>86</v>
      </c>
      <c r="W73" s="4"/>
      <c r="X73" s="25"/>
    </row>
    <row r="74" spans="1:24" ht="38.25">
      <c r="A74" s="15" t="s">
        <v>121</v>
      </c>
      <c r="B74" s="9" t="s">
        <v>369</v>
      </c>
      <c r="C74" s="30">
        <v>19</v>
      </c>
      <c r="D74" s="19">
        <v>13</v>
      </c>
      <c r="E74" s="20">
        <v>2</v>
      </c>
      <c r="F74" s="21">
        <v>13</v>
      </c>
      <c r="G74" s="22">
        <v>2</v>
      </c>
      <c r="H74" s="23">
        <f>D74/(E74+1)*1423331/224099</f>
        <v>27.522513115483186</v>
      </c>
      <c r="I74" s="23">
        <f>D74/(F74+1)-E74/(G74+1)</f>
        <v>0.261904761904762</v>
      </c>
      <c r="J74" s="24">
        <f>F74/65-G74/493</f>
        <v>0.19594320486815417</v>
      </c>
      <c r="K74" s="35" t="s">
        <v>370</v>
      </c>
      <c r="L74" s="33" t="s">
        <v>121</v>
      </c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1"/>
    </row>
    <row r="75" spans="1:24" ht="51">
      <c r="A75" s="15" t="s">
        <v>121</v>
      </c>
      <c r="B75" s="9" t="s">
        <v>319</v>
      </c>
      <c r="C75" s="14">
        <v>19</v>
      </c>
      <c r="D75" s="19">
        <v>13</v>
      </c>
      <c r="E75" s="20">
        <v>2</v>
      </c>
      <c r="F75" s="21">
        <v>13</v>
      </c>
      <c r="G75" s="22">
        <v>2</v>
      </c>
      <c r="H75" s="23">
        <f>D75/(E75+1)*1423331/224099</f>
        <v>27.522513115483186</v>
      </c>
      <c r="I75" s="23">
        <f>D75/(F75+1)-E75/(G75+1)</f>
        <v>0.261904761904762</v>
      </c>
      <c r="J75" s="24">
        <f>F75/65-G75/493</f>
        <v>0.19594320486815417</v>
      </c>
      <c r="K75" s="34" t="s">
        <v>375</v>
      </c>
      <c r="L75" s="5" t="s">
        <v>121</v>
      </c>
      <c r="M75" s="5" t="s">
        <v>233</v>
      </c>
      <c r="N75" s="4">
        <v>21</v>
      </c>
      <c r="O75" s="4">
        <v>11</v>
      </c>
      <c r="P75" s="6">
        <f>MIN(T75,S75,U75)</f>
        <v>-108</v>
      </c>
      <c r="Q75" s="4" t="s">
        <v>12</v>
      </c>
      <c r="R75" s="6">
        <v>0</v>
      </c>
      <c r="S75" s="6">
        <v>0</v>
      </c>
      <c r="T75" s="6">
        <v>-108</v>
      </c>
      <c r="U75" s="4">
        <v>0</v>
      </c>
      <c r="V75" s="4" t="s">
        <v>12</v>
      </c>
      <c r="W75" s="5" t="s">
        <v>349</v>
      </c>
      <c r="X75" s="25" t="s">
        <v>350</v>
      </c>
    </row>
    <row r="76" spans="1:24" ht="12.75">
      <c r="A76" s="15" t="s">
        <v>145</v>
      </c>
      <c r="B76" s="9" t="s">
        <v>323</v>
      </c>
      <c r="C76" s="14">
        <v>24</v>
      </c>
      <c r="D76" s="19">
        <v>13</v>
      </c>
      <c r="E76" s="20">
        <v>2</v>
      </c>
      <c r="F76" s="21">
        <v>13</v>
      </c>
      <c r="G76" s="22">
        <v>2</v>
      </c>
      <c r="H76" s="23">
        <f>D76/(E76+1)*1423331/224099</f>
        <v>27.522513115483186</v>
      </c>
      <c r="I76" s="23">
        <f>D76/(F76+1)-E76/(G76+1)</f>
        <v>0.261904761904762</v>
      </c>
      <c r="J76" s="24">
        <f>F76/65-G76/493</f>
        <v>0.19594320486815417</v>
      </c>
      <c r="K76" s="34" t="s">
        <v>375</v>
      </c>
      <c r="L76" s="5" t="s">
        <v>145</v>
      </c>
      <c r="M76" s="5" t="s">
        <v>233</v>
      </c>
      <c r="N76" s="4">
        <v>15</v>
      </c>
      <c r="O76" s="4">
        <v>8</v>
      </c>
      <c r="P76" s="6">
        <f>MIN(T76,S76,U76)</f>
        <v>0</v>
      </c>
      <c r="Q76" s="4" t="s">
        <v>12</v>
      </c>
      <c r="R76" s="6">
        <v>0</v>
      </c>
      <c r="S76" s="6">
        <v>0</v>
      </c>
      <c r="T76" s="6">
        <v>0</v>
      </c>
      <c r="U76" s="4">
        <v>0</v>
      </c>
      <c r="V76" s="4" t="s">
        <v>12</v>
      </c>
      <c r="W76" s="4"/>
      <c r="X76" s="25"/>
    </row>
    <row r="77" spans="1:24" ht="12.75">
      <c r="A77" s="15" t="s">
        <v>142</v>
      </c>
      <c r="B77" s="9" t="s">
        <v>323</v>
      </c>
      <c r="C77" s="14">
        <v>19</v>
      </c>
      <c r="D77" s="19">
        <v>13</v>
      </c>
      <c r="E77" s="20">
        <v>2</v>
      </c>
      <c r="F77" s="21">
        <v>13</v>
      </c>
      <c r="G77" s="22">
        <v>2</v>
      </c>
      <c r="H77" s="23">
        <f>D77/(E77+1)*1423331/224099</f>
        <v>27.522513115483186</v>
      </c>
      <c r="I77" s="23">
        <f>D77/(F77+1)-E77/(G77+1)</f>
        <v>0.261904761904762</v>
      </c>
      <c r="J77" s="24">
        <f>F77/65-G77/493</f>
        <v>0.19594320486815417</v>
      </c>
      <c r="K77" s="34" t="s">
        <v>375</v>
      </c>
      <c r="L77" s="5" t="s">
        <v>142</v>
      </c>
      <c r="M77" s="5" t="s">
        <v>233</v>
      </c>
      <c r="N77" s="4">
        <v>12</v>
      </c>
      <c r="O77" s="4">
        <v>6</v>
      </c>
      <c r="P77" s="6">
        <f>MIN(T77,S77,U77)</f>
        <v>0</v>
      </c>
      <c r="Q77" s="4" t="s">
        <v>12</v>
      </c>
      <c r="R77" s="6">
        <v>0</v>
      </c>
      <c r="S77" s="6">
        <v>0</v>
      </c>
      <c r="T77" s="6">
        <v>0</v>
      </c>
      <c r="U77" s="4">
        <v>0</v>
      </c>
      <c r="V77" s="4" t="s">
        <v>12</v>
      </c>
      <c r="W77" s="4"/>
      <c r="X77" s="25"/>
    </row>
    <row r="78" spans="1:24" ht="12.75">
      <c r="A78" s="15" t="s">
        <v>144</v>
      </c>
      <c r="B78" s="9" t="s">
        <v>323</v>
      </c>
      <c r="C78" s="14">
        <v>15</v>
      </c>
      <c r="D78" s="19">
        <v>13</v>
      </c>
      <c r="E78" s="20">
        <v>2</v>
      </c>
      <c r="F78" s="21">
        <v>13</v>
      </c>
      <c r="G78" s="22">
        <v>2</v>
      </c>
      <c r="H78" s="23">
        <f>D78/(E78+1)*1423331/224099</f>
        <v>27.522513115483186</v>
      </c>
      <c r="I78" s="23">
        <f>D78/(F78+1)-E78/(G78+1)</f>
        <v>0.261904761904762</v>
      </c>
      <c r="J78" s="24">
        <f>F78/65-G78/493</f>
        <v>0.19594320486815417</v>
      </c>
      <c r="K78" s="34" t="s">
        <v>375</v>
      </c>
      <c r="L78" s="5" t="s">
        <v>144</v>
      </c>
      <c r="M78" s="5" t="s">
        <v>233</v>
      </c>
      <c r="N78" s="4">
        <v>16</v>
      </c>
      <c r="O78" s="4">
        <v>8</v>
      </c>
      <c r="P78" s="6">
        <f>MIN(T78,S78,U78)</f>
        <v>0</v>
      </c>
      <c r="Q78" s="4" t="s">
        <v>12</v>
      </c>
      <c r="R78" s="6">
        <v>0</v>
      </c>
      <c r="S78" s="6">
        <v>0</v>
      </c>
      <c r="T78" s="6">
        <v>0</v>
      </c>
      <c r="U78" s="4">
        <v>0</v>
      </c>
      <c r="V78" s="4" t="s">
        <v>12</v>
      </c>
      <c r="W78" s="4"/>
      <c r="X78" s="25"/>
    </row>
    <row r="79" spans="1:24" ht="12.75">
      <c r="A79" s="15" t="s">
        <v>141</v>
      </c>
      <c r="B79" s="9" t="s">
        <v>323</v>
      </c>
      <c r="C79" s="14">
        <v>21</v>
      </c>
      <c r="D79" s="19">
        <v>13</v>
      </c>
      <c r="E79" s="20">
        <v>2</v>
      </c>
      <c r="F79" s="21">
        <v>13</v>
      </c>
      <c r="G79" s="22">
        <v>2</v>
      </c>
      <c r="H79" s="23">
        <f>D79/(E79+1)*1423331/224099</f>
        <v>27.522513115483186</v>
      </c>
      <c r="I79" s="23">
        <f>D79/(F79+1)-E79/(G79+1)</f>
        <v>0.261904761904762</v>
      </c>
      <c r="J79" s="24">
        <f>F79/65-G79/493</f>
        <v>0.19594320486815417</v>
      </c>
      <c r="K79" s="34" t="s">
        <v>375</v>
      </c>
      <c r="L79" s="5" t="s">
        <v>141</v>
      </c>
      <c r="M79" s="5" t="s">
        <v>233</v>
      </c>
      <c r="N79" s="4">
        <v>20</v>
      </c>
      <c r="O79" s="4">
        <v>13</v>
      </c>
      <c r="P79" s="6">
        <f>MIN(T79,S79,U79)</f>
        <v>0</v>
      </c>
      <c r="Q79" s="4" t="s">
        <v>12</v>
      </c>
      <c r="R79" s="6">
        <v>0</v>
      </c>
      <c r="S79" s="6">
        <v>0</v>
      </c>
      <c r="T79" s="6">
        <v>0</v>
      </c>
      <c r="U79" s="4">
        <v>0</v>
      </c>
      <c r="V79" s="4" t="s">
        <v>12</v>
      </c>
      <c r="W79" s="4"/>
      <c r="X79" s="25"/>
    </row>
    <row r="80" spans="1:24" ht="12.75">
      <c r="A80" s="15" t="s">
        <v>123</v>
      </c>
      <c r="B80" s="9" t="s">
        <v>248</v>
      </c>
      <c r="C80" s="14">
        <v>52</v>
      </c>
      <c r="D80" s="19">
        <v>50</v>
      </c>
      <c r="E80" s="20">
        <v>4</v>
      </c>
      <c r="F80" s="21">
        <v>13</v>
      </c>
      <c r="G80" s="22">
        <v>3</v>
      </c>
      <c r="H80" s="23">
        <f>D80/(E80+1)*1423331/224099</f>
        <v>63.5134918049612</v>
      </c>
      <c r="I80" s="23">
        <f>D80/(F80+1)-E80/(G80+1)</f>
        <v>2.5714285714285716</v>
      </c>
      <c r="J80" s="24">
        <f>F80/65-G80/493</f>
        <v>0.19391480730223126</v>
      </c>
      <c r="K80" s="34" t="s">
        <v>375</v>
      </c>
      <c r="L80" s="5" t="s">
        <v>123</v>
      </c>
      <c r="M80" s="5" t="s">
        <v>233</v>
      </c>
      <c r="N80" s="4">
        <v>58</v>
      </c>
      <c r="O80" s="4">
        <v>31</v>
      </c>
      <c r="P80" s="6">
        <f>MIN(T80,S80,U80)</f>
        <v>0</v>
      </c>
      <c r="Q80" s="4" t="s">
        <v>124</v>
      </c>
      <c r="R80" s="6">
        <v>-35.4</v>
      </c>
      <c r="S80" s="6">
        <v>0</v>
      </c>
      <c r="T80" s="6">
        <v>0</v>
      </c>
      <c r="U80" s="4">
        <v>0</v>
      </c>
      <c r="V80" s="4" t="s">
        <v>12</v>
      </c>
      <c r="W80" s="4"/>
      <c r="X80" s="25"/>
    </row>
    <row r="81" spans="1:24" ht="12.75">
      <c r="A81" s="15" t="s">
        <v>125</v>
      </c>
      <c r="B81" s="9" t="s">
        <v>249</v>
      </c>
      <c r="C81" s="14">
        <v>43</v>
      </c>
      <c r="D81" s="19">
        <v>54</v>
      </c>
      <c r="E81" s="20">
        <v>14</v>
      </c>
      <c r="F81" s="21">
        <v>14</v>
      </c>
      <c r="G81" s="22">
        <v>11</v>
      </c>
      <c r="H81" s="23">
        <f>D81/(E81+1)*1423331/224099</f>
        <v>22.864857049786036</v>
      </c>
      <c r="I81" s="23">
        <f>D81/(F81+1)-E81/(G81+1)</f>
        <v>2.4333333333333336</v>
      </c>
      <c r="J81" s="24">
        <f>F81/65-G81/493</f>
        <v>0.19307224215946328</v>
      </c>
      <c r="K81" s="34" t="s">
        <v>375</v>
      </c>
      <c r="L81" s="5" t="s">
        <v>125</v>
      </c>
      <c r="M81" s="5" t="s">
        <v>233</v>
      </c>
      <c r="N81" s="4">
        <v>167</v>
      </c>
      <c r="O81" s="4">
        <v>57</v>
      </c>
      <c r="P81" s="6">
        <f>MIN(T81,S81,U81)</f>
        <v>0</v>
      </c>
      <c r="Q81" s="4" t="s">
        <v>126</v>
      </c>
      <c r="R81" s="6">
        <v>-33.9</v>
      </c>
      <c r="S81" s="6">
        <v>0</v>
      </c>
      <c r="T81" s="6">
        <v>0</v>
      </c>
      <c r="U81" s="4">
        <v>0</v>
      </c>
      <c r="V81" s="4" t="s">
        <v>12</v>
      </c>
      <c r="W81" s="4"/>
      <c r="X81" s="25"/>
    </row>
    <row r="82" spans="1:24" ht="12.75">
      <c r="A82" s="15" t="s">
        <v>361</v>
      </c>
      <c r="B82" s="9" t="s">
        <v>362</v>
      </c>
      <c r="C82" s="30">
        <v>82</v>
      </c>
      <c r="D82" s="19">
        <v>98</v>
      </c>
      <c r="E82" s="20">
        <v>17</v>
      </c>
      <c r="F82" s="21">
        <v>13</v>
      </c>
      <c r="G82" s="22">
        <v>4</v>
      </c>
      <c r="H82" s="23">
        <f>D82/(E82+1)*1423331/224099</f>
        <v>34.57956776047888</v>
      </c>
      <c r="I82" s="23">
        <f>D82/(F82+1)-E82/(G82+1)</f>
        <v>3.6</v>
      </c>
      <c r="J82" s="24">
        <f>F82/65-G82/493</f>
        <v>0.19188640973630833</v>
      </c>
      <c r="K82" s="35" t="s">
        <v>363</v>
      </c>
      <c r="L82" s="33" t="s">
        <v>361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31"/>
    </row>
    <row r="83" spans="1:24" ht="38.25">
      <c r="A83" s="15" t="s">
        <v>130</v>
      </c>
      <c r="B83" s="9" t="s">
        <v>240</v>
      </c>
      <c r="C83" s="14">
        <v>79</v>
      </c>
      <c r="D83" s="19">
        <v>51</v>
      </c>
      <c r="E83" s="20">
        <v>8</v>
      </c>
      <c r="F83" s="21">
        <v>13</v>
      </c>
      <c r="G83" s="22">
        <v>4</v>
      </c>
      <c r="H83" s="23">
        <f>D83/(E83+1)*1423331/224099</f>
        <v>35.99097868947802</v>
      </c>
      <c r="I83" s="23">
        <f>D83/(F83+1)-E83/(G83+1)</f>
        <v>2.0428571428571427</v>
      </c>
      <c r="J83" s="24">
        <f>F83/65-G83/493</f>
        <v>0.19188640973630833</v>
      </c>
      <c r="K83" s="34" t="s">
        <v>375</v>
      </c>
      <c r="L83" s="5" t="s">
        <v>130</v>
      </c>
      <c r="M83" s="5" t="s">
        <v>233</v>
      </c>
      <c r="N83" s="4">
        <v>54</v>
      </c>
      <c r="O83" s="4">
        <v>29</v>
      </c>
      <c r="P83" s="6">
        <f>MIN(T83,S83,U83)</f>
        <v>0</v>
      </c>
      <c r="Q83" s="4" t="s">
        <v>129</v>
      </c>
      <c r="R83" s="6">
        <v>-113</v>
      </c>
      <c r="S83" s="6">
        <v>0</v>
      </c>
      <c r="T83" s="6">
        <v>0</v>
      </c>
      <c r="U83" s="4">
        <v>0</v>
      </c>
      <c r="V83" s="4" t="s">
        <v>12</v>
      </c>
      <c r="W83" s="4"/>
      <c r="X83" s="25"/>
    </row>
    <row r="84" spans="1:24" ht="38.25">
      <c r="A84" s="15" t="s">
        <v>129</v>
      </c>
      <c r="B84" s="9" t="s">
        <v>240</v>
      </c>
      <c r="C84" s="14">
        <v>74</v>
      </c>
      <c r="D84" s="19">
        <v>51</v>
      </c>
      <c r="E84" s="20">
        <v>8</v>
      </c>
      <c r="F84" s="21">
        <v>13</v>
      </c>
      <c r="G84" s="22">
        <v>4</v>
      </c>
      <c r="H84" s="23">
        <f>D84/(E84+1)*1423331/224099</f>
        <v>35.99097868947802</v>
      </c>
      <c r="I84" s="23">
        <f>D84/(F84+1)-E84/(G84+1)</f>
        <v>2.0428571428571427</v>
      </c>
      <c r="J84" s="24">
        <f>F84/65-G84/493</f>
        <v>0.19188640973630833</v>
      </c>
      <c r="K84" s="34" t="s">
        <v>375</v>
      </c>
      <c r="L84" s="5" t="s">
        <v>129</v>
      </c>
      <c r="M84" s="5" t="s">
        <v>233</v>
      </c>
      <c r="N84" s="4">
        <v>54</v>
      </c>
      <c r="O84" s="4">
        <v>29</v>
      </c>
      <c r="P84" s="6">
        <f>MIN(T84,S84,U84)</f>
        <v>0</v>
      </c>
      <c r="Q84" s="4" t="s">
        <v>130</v>
      </c>
      <c r="R84" s="6">
        <v>-113</v>
      </c>
      <c r="S84" s="6">
        <v>0</v>
      </c>
      <c r="T84" s="6">
        <v>0</v>
      </c>
      <c r="U84" s="4">
        <v>0</v>
      </c>
      <c r="V84" s="4" t="s">
        <v>12</v>
      </c>
      <c r="W84" s="4"/>
      <c r="X84" s="25"/>
    </row>
    <row r="85" spans="1:24" ht="25.5">
      <c r="A85" s="15" t="s">
        <v>127</v>
      </c>
      <c r="B85" s="9" t="s">
        <v>246</v>
      </c>
      <c r="C85" s="14">
        <v>31</v>
      </c>
      <c r="D85" s="19">
        <v>20</v>
      </c>
      <c r="E85" s="20">
        <v>7</v>
      </c>
      <c r="F85" s="21">
        <v>13</v>
      </c>
      <c r="G85" s="22">
        <v>4</v>
      </c>
      <c r="H85" s="23">
        <f>D85/(E85+1)*1423331/224099</f>
        <v>15.8783729512403</v>
      </c>
      <c r="I85" s="23">
        <f>D85/(F85+1)-E85/(G85+1)</f>
        <v>0.028571428571428692</v>
      </c>
      <c r="J85" s="24">
        <f>F85/65-G85/493</f>
        <v>0.19188640973630833</v>
      </c>
      <c r="K85" s="34" t="s">
        <v>375</v>
      </c>
      <c r="L85" s="5" t="s">
        <v>127</v>
      </c>
      <c r="M85" s="5" t="s">
        <v>233</v>
      </c>
      <c r="N85" s="4">
        <v>43</v>
      </c>
      <c r="O85" s="4">
        <v>19</v>
      </c>
      <c r="P85" s="6">
        <f>MIN(T85,S85,U85)</f>
        <v>0</v>
      </c>
      <c r="Q85" s="4" t="s">
        <v>128</v>
      </c>
      <c r="R85" s="6">
        <v>-46</v>
      </c>
      <c r="S85" s="6">
        <v>0</v>
      </c>
      <c r="T85" s="6">
        <v>0</v>
      </c>
      <c r="U85" s="4">
        <v>0</v>
      </c>
      <c r="V85" s="4" t="s">
        <v>12</v>
      </c>
      <c r="W85" s="4"/>
      <c r="X85" s="25"/>
    </row>
    <row r="86" spans="1:24" ht="12.75">
      <c r="A86" s="15" t="s">
        <v>131</v>
      </c>
      <c r="B86" s="9" t="s">
        <v>323</v>
      </c>
      <c r="C86" s="14">
        <v>29</v>
      </c>
      <c r="D86" s="19">
        <v>16</v>
      </c>
      <c r="E86" s="20">
        <v>27</v>
      </c>
      <c r="F86" s="21">
        <v>16</v>
      </c>
      <c r="G86" s="22">
        <v>27</v>
      </c>
      <c r="H86" s="23">
        <f>D86/(E86+1)*1423331/224099</f>
        <v>3.629342388854926</v>
      </c>
      <c r="I86" s="23">
        <f>D86/(F86+1)-E86/(G86+1)</f>
        <v>-0.02310924369747902</v>
      </c>
      <c r="J86" s="24">
        <f>F86/65-G86/493</f>
        <v>0.19138711187392732</v>
      </c>
      <c r="K86" s="34" t="s">
        <v>375</v>
      </c>
      <c r="L86" s="5" t="s">
        <v>131</v>
      </c>
      <c r="M86" s="5" t="s">
        <v>233</v>
      </c>
      <c r="N86" s="4">
        <v>80</v>
      </c>
      <c r="O86" s="4">
        <v>36</v>
      </c>
      <c r="P86" s="6">
        <f>MIN(T86,S86,U86)</f>
        <v>0</v>
      </c>
      <c r="Q86" s="4" t="s">
        <v>12</v>
      </c>
      <c r="R86" s="6">
        <v>0</v>
      </c>
      <c r="S86" s="6">
        <v>0</v>
      </c>
      <c r="T86" s="6">
        <v>0</v>
      </c>
      <c r="U86" s="4">
        <v>0</v>
      </c>
      <c r="V86" s="4" t="s">
        <v>12</v>
      </c>
      <c r="W86" s="4"/>
      <c r="X86" s="25"/>
    </row>
    <row r="87" spans="1:24" ht="12.75">
      <c r="A87" s="15" t="s">
        <v>147</v>
      </c>
      <c r="B87" s="9" t="s">
        <v>362</v>
      </c>
      <c r="C87" s="30">
        <v>415</v>
      </c>
      <c r="D87" s="19">
        <v>764</v>
      </c>
      <c r="E87" s="20">
        <v>61</v>
      </c>
      <c r="F87" s="21">
        <v>13</v>
      </c>
      <c r="G87" s="22">
        <v>5</v>
      </c>
      <c r="H87" s="23">
        <f>D87/(E87+1)*1423331/224099</f>
        <v>78.26501248224251</v>
      </c>
      <c r="I87" s="23">
        <f>D87/(F87+1)-E87/(G87+1)</f>
        <v>44.404761904761905</v>
      </c>
      <c r="J87" s="24">
        <f>F87/65-G87/493</f>
        <v>0.1898580121703854</v>
      </c>
      <c r="K87" s="35" t="s">
        <v>363</v>
      </c>
      <c r="L87" s="33" t="s">
        <v>147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2"/>
      <c r="X87" s="31"/>
    </row>
    <row r="88" spans="1:24" ht="25.5">
      <c r="A88" s="15" t="s">
        <v>105</v>
      </c>
      <c r="B88" s="9" t="s">
        <v>325</v>
      </c>
      <c r="C88" s="14">
        <v>13</v>
      </c>
      <c r="D88" s="19">
        <v>13</v>
      </c>
      <c r="E88" s="20">
        <v>6</v>
      </c>
      <c r="F88" s="21">
        <v>13</v>
      </c>
      <c r="G88" s="22">
        <v>6</v>
      </c>
      <c r="H88" s="23">
        <f>D88/(E88+1)*1423331/224099</f>
        <v>11.795362763778508</v>
      </c>
      <c r="I88" s="23">
        <f>D88/(F88+1)-E88/(G88+1)</f>
        <v>0.07142857142857151</v>
      </c>
      <c r="J88" s="24">
        <f>F88/65-G88/493</f>
        <v>0.18782961460446249</v>
      </c>
      <c r="K88" s="34" t="s">
        <v>375</v>
      </c>
      <c r="L88" s="5" t="s">
        <v>105</v>
      </c>
      <c r="M88" s="5" t="s">
        <v>233</v>
      </c>
      <c r="N88" s="4">
        <v>79</v>
      </c>
      <c r="O88" s="4">
        <v>23</v>
      </c>
      <c r="P88" s="6">
        <f>MIN(T88,S88,U88)</f>
        <v>0</v>
      </c>
      <c r="Q88" s="4" t="s">
        <v>12</v>
      </c>
      <c r="R88" s="6">
        <v>0</v>
      </c>
      <c r="S88" s="6">
        <v>0</v>
      </c>
      <c r="T88" s="6">
        <v>0</v>
      </c>
      <c r="U88" s="4">
        <v>0</v>
      </c>
      <c r="V88" s="4" t="s">
        <v>12</v>
      </c>
      <c r="W88" s="4"/>
      <c r="X88" s="25"/>
    </row>
    <row r="89" spans="1:24" ht="12.75">
      <c r="A89" s="15" t="s">
        <v>132</v>
      </c>
      <c r="B89" s="9" t="s">
        <v>323</v>
      </c>
      <c r="C89" s="14">
        <v>17</v>
      </c>
      <c r="D89" s="19">
        <v>13</v>
      </c>
      <c r="E89" s="20">
        <v>6</v>
      </c>
      <c r="F89" s="21">
        <v>13</v>
      </c>
      <c r="G89" s="22">
        <v>6</v>
      </c>
      <c r="H89" s="23">
        <f>D89/(E89+1)*1423331/224099</f>
        <v>11.795362763778508</v>
      </c>
      <c r="I89" s="23">
        <f>D89/(F89+1)-E89/(G89+1)</f>
        <v>0.07142857142857151</v>
      </c>
      <c r="J89" s="24">
        <f>F89/65-G89/493</f>
        <v>0.18782961460446249</v>
      </c>
      <c r="K89" s="34" t="s">
        <v>375</v>
      </c>
      <c r="L89" s="5" t="s">
        <v>132</v>
      </c>
      <c r="M89" s="5" t="s">
        <v>233</v>
      </c>
      <c r="N89" s="4">
        <v>18</v>
      </c>
      <c r="O89" s="4">
        <v>10</v>
      </c>
      <c r="P89" s="6">
        <f>MIN(T89,S89,U89)</f>
        <v>0</v>
      </c>
      <c r="Q89" s="4" t="s">
        <v>12</v>
      </c>
      <c r="R89" s="6">
        <v>0</v>
      </c>
      <c r="S89" s="6">
        <v>0</v>
      </c>
      <c r="T89" s="6">
        <v>0</v>
      </c>
      <c r="U89" s="4">
        <v>0</v>
      </c>
      <c r="V89" s="4" t="s">
        <v>12</v>
      </c>
      <c r="W89" s="4"/>
      <c r="X89" s="25"/>
    </row>
    <row r="90" spans="1:24" ht="25.5">
      <c r="A90" s="15" t="s">
        <v>106</v>
      </c>
      <c r="B90" s="9" t="s">
        <v>326</v>
      </c>
      <c r="C90" s="14">
        <v>41</v>
      </c>
      <c r="D90" s="19">
        <v>28</v>
      </c>
      <c r="E90" s="20">
        <v>16</v>
      </c>
      <c r="F90" s="21">
        <v>14</v>
      </c>
      <c r="G90" s="22">
        <v>14</v>
      </c>
      <c r="H90" s="23">
        <f>D90/(E90+1)*1423331/224099</f>
        <v>10.461045709052433</v>
      </c>
      <c r="I90" s="23">
        <f>D90/(F90+1)-E90/(G90+1)</f>
        <v>0.8</v>
      </c>
      <c r="J90" s="24">
        <f>F90/65-G90/493</f>
        <v>0.1869870494616945</v>
      </c>
      <c r="K90" s="34" t="s">
        <v>375</v>
      </c>
      <c r="L90" s="5" t="s">
        <v>106</v>
      </c>
      <c r="M90" s="5" t="s">
        <v>233</v>
      </c>
      <c r="N90" s="4">
        <v>95</v>
      </c>
      <c r="O90" s="4">
        <v>43</v>
      </c>
      <c r="P90" s="6">
        <f>MIN(T90,S90,U90)</f>
        <v>0</v>
      </c>
      <c r="Q90" s="4" t="s">
        <v>12</v>
      </c>
      <c r="R90" s="6">
        <v>0</v>
      </c>
      <c r="S90" s="6">
        <v>0</v>
      </c>
      <c r="T90" s="6">
        <v>0</v>
      </c>
      <c r="U90" s="4">
        <v>0</v>
      </c>
      <c r="V90" s="4" t="s">
        <v>12</v>
      </c>
      <c r="W90" s="4"/>
      <c r="X90" s="25"/>
    </row>
    <row r="91" spans="1:24" ht="12.75">
      <c r="A91" s="15" t="s">
        <v>107</v>
      </c>
      <c r="B91" s="9" t="s">
        <v>323</v>
      </c>
      <c r="C91" s="14">
        <v>20</v>
      </c>
      <c r="D91" s="19">
        <v>13</v>
      </c>
      <c r="E91" s="20">
        <v>7</v>
      </c>
      <c r="F91" s="21">
        <v>13</v>
      </c>
      <c r="G91" s="22">
        <v>7</v>
      </c>
      <c r="H91" s="23">
        <f>D91/(E91+1)*1423331/224099</f>
        <v>10.320942418306196</v>
      </c>
      <c r="I91" s="23">
        <f>D91/(F91+1)-E91/(G91+1)</f>
        <v>0.0535714285714286</v>
      </c>
      <c r="J91" s="24">
        <f>F91/65-G91/493</f>
        <v>0.18580121703853958</v>
      </c>
      <c r="K91" s="34" t="s">
        <v>375</v>
      </c>
      <c r="L91" s="5" t="s">
        <v>107</v>
      </c>
      <c r="M91" s="5" t="s">
        <v>233</v>
      </c>
      <c r="N91" s="4">
        <v>87</v>
      </c>
      <c r="O91" s="4">
        <v>22</v>
      </c>
      <c r="P91" s="6">
        <f>MIN(T91,S91,U91)</f>
        <v>0</v>
      </c>
      <c r="Q91" s="4" t="s">
        <v>12</v>
      </c>
      <c r="R91" s="6">
        <v>0</v>
      </c>
      <c r="S91" s="6">
        <v>0</v>
      </c>
      <c r="T91" s="6">
        <v>0</v>
      </c>
      <c r="U91" s="4">
        <v>0</v>
      </c>
      <c r="V91" s="4" t="s">
        <v>12</v>
      </c>
      <c r="W91" s="4"/>
      <c r="X91" s="25"/>
    </row>
    <row r="92" spans="1:24" ht="12.75">
      <c r="A92" s="15" t="s">
        <v>108</v>
      </c>
      <c r="B92" s="9" t="s">
        <v>323</v>
      </c>
      <c r="C92" s="14">
        <v>18</v>
      </c>
      <c r="D92" s="19">
        <v>15</v>
      </c>
      <c r="E92" s="20">
        <v>0</v>
      </c>
      <c r="F92" s="21">
        <v>12</v>
      </c>
      <c r="G92" s="22">
        <v>0</v>
      </c>
      <c r="H92" s="23">
        <f>D92/(E92+1)*1423331/224099</f>
        <v>95.2702377074418</v>
      </c>
      <c r="I92" s="23">
        <f>D92/(F92+1)-E92/(G92+1)</f>
        <v>1.1538461538461537</v>
      </c>
      <c r="J92" s="24">
        <f>F92/65-G92/493</f>
        <v>0.18461538461538463</v>
      </c>
      <c r="K92" s="34" t="s">
        <v>375</v>
      </c>
      <c r="L92" s="5" t="s">
        <v>108</v>
      </c>
      <c r="M92" s="5" t="s">
        <v>233</v>
      </c>
      <c r="N92" s="4">
        <v>17</v>
      </c>
      <c r="O92" s="4">
        <v>7</v>
      </c>
      <c r="P92" s="6">
        <f>MIN(T92,S92,U92)</f>
        <v>0</v>
      </c>
      <c r="Q92" s="4" t="s">
        <v>12</v>
      </c>
      <c r="R92" s="6">
        <v>0</v>
      </c>
      <c r="S92" s="6">
        <v>0</v>
      </c>
      <c r="T92" s="6">
        <v>0</v>
      </c>
      <c r="U92" s="4">
        <v>0</v>
      </c>
      <c r="V92" s="4" t="s">
        <v>12</v>
      </c>
      <c r="W92" s="4"/>
      <c r="X92" s="25"/>
    </row>
    <row r="93" spans="1:24" ht="25.5">
      <c r="A93" s="15" t="s">
        <v>110</v>
      </c>
      <c r="B93" s="9" t="s">
        <v>327</v>
      </c>
      <c r="C93" s="14">
        <v>20</v>
      </c>
      <c r="D93" s="19">
        <v>18</v>
      </c>
      <c r="E93" s="20">
        <v>8</v>
      </c>
      <c r="F93" s="21">
        <v>13</v>
      </c>
      <c r="G93" s="22">
        <v>8</v>
      </c>
      <c r="H93" s="23">
        <f>D93/(E93+1)*1423331/224099</f>
        <v>12.70269836099224</v>
      </c>
      <c r="I93" s="23">
        <f>D93/(F93+1)-E93/(G93+1)</f>
        <v>0.39682539682539697</v>
      </c>
      <c r="J93" s="24">
        <f>F93/65-G93/493</f>
        <v>0.18377281947261664</v>
      </c>
      <c r="K93" s="34" t="s">
        <v>375</v>
      </c>
      <c r="L93" s="5" t="s">
        <v>110</v>
      </c>
      <c r="M93" s="5" t="s">
        <v>233</v>
      </c>
      <c r="N93" s="4">
        <v>27</v>
      </c>
      <c r="O93" s="4">
        <v>14</v>
      </c>
      <c r="P93" s="6">
        <f>MIN(T93,S93,U93)</f>
        <v>-9.45</v>
      </c>
      <c r="Q93" s="4" t="s">
        <v>12</v>
      </c>
      <c r="R93" s="6">
        <v>0</v>
      </c>
      <c r="S93" s="6">
        <v>0</v>
      </c>
      <c r="T93" s="6">
        <v>0</v>
      </c>
      <c r="U93" s="6">
        <v>-9.45</v>
      </c>
      <c r="V93" s="4" t="s">
        <v>79</v>
      </c>
      <c r="W93" s="4"/>
      <c r="X93" s="25"/>
    </row>
    <row r="94" spans="1:24" ht="12.75">
      <c r="A94" s="15" t="s">
        <v>109</v>
      </c>
      <c r="B94" s="9" t="s">
        <v>323</v>
      </c>
      <c r="C94" s="14">
        <v>28</v>
      </c>
      <c r="D94" s="19">
        <v>16</v>
      </c>
      <c r="E94" s="20">
        <v>8</v>
      </c>
      <c r="F94" s="21">
        <v>13</v>
      </c>
      <c r="G94" s="22">
        <v>8</v>
      </c>
      <c r="H94" s="23">
        <f>D94/(E94+1)*1423331/224099</f>
        <v>11.291287431993101</v>
      </c>
      <c r="I94" s="23">
        <f>D94/(F94+1)-E94/(G94+1)</f>
        <v>0.25396825396825395</v>
      </c>
      <c r="J94" s="24">
        <f>F94/65-G94/493</f>
        <v>0.18377281947261664</v>
      </c>
      <c r="K94" s="34" t="s">
        <v>375</v>
      </c>
      <c r="L94" s="5" t="s">
        <v>109</v>
      </c>
      <c r="M94" s="5" t="s">
        <v>233</v>
      </c>
      <c r="N94" s="4">
        <v>48</v>
      </c>
      <c r="O94" s="4">
        <v>21</v>
      </c>
      <c r="P94" s="6">
        <f>MIN(T94,S94,U94)</f>
        <v>0</v>
      </c>
      <c r="Q94" s="4" t="s">
        <v>12</v>
      </c>
      <c r="R94" s="6">
        <v>0</v>
      </c>
      <c r="S94" s="6">
        <v>0</v>
      </c>
      <c r="T94" s="6">
        <v>0</v>
      </c>
      <c r="U94" s="4">
        <v>0</v>
      </c>
      <c r="V94" s="4" t="s">
        <v>12</v>
      </c>
      <c r="W94" s="4"/>
      <c r="X94" s="25"/>
    </row>
    <row r="95" spans="1:24" ht="25.5">
      <c r="A95" s="15" t="s">
        <v>111</v>
      </c>
      <c r="B95" s="9" t="s">
        <v>277</v>
      </c>
      <c r="C95" s="14">
        <v>23</v>
      </c>
      <c r="D95" s="19">
        <v>18</v>
      </c>
      <c r="E95" s="20">
        <v>16</v>
      </c>
      <c r="F95" s="21">
        <v>14</v>
      </c>
      <c r="G95" s="22">
        <v>16</v>
      </c>
      <c r="H95" s="23">
        <f>D95/(E95+1)*1423331/224099</f>
        <v>6.724957955819421</v>
      </c>
      <c r="I95" s="23">
        <f>D95/(F95+1)-E95/(G95+1)</f>
        <v>0.2588235294117647</v>
      </c>
      <c r="J95" s="24">
        <f>F95/65-G95/493</f>
        <v>0.18293025432984866</v>
      </c>
      <c r="K95" s="34" t="s">
        <v>375</v>
      </c>
      <c r="L95" s="5" t="s">
        <v>111</v>
      </c>
      <c r="M95" s="5" t="s">
        <v>233</v>
      </c>
      <c r="N95" s="4">
        <v>85</v>
      </c>
      <c r="O95" s="4">
        <v>32</v>
      </c>
      <c r="P95" s="6">
        <f>MIN(T95,S95,U95)</f>
        <v>0</v>
      </c>
      <c r="Q95" s="4" t="s">
        <v>12</v>
      </c>
      <c r="R95" s="6">
        <v>0</v>
      </c>
      <c r="S95" s="6">
        <v>0</v>
      </c>
      <c r="T95" s="6">
        <v>0</v>
      </c>
      <c r="U95" s="4">
        <v>0</v>
      </c>
      <c r="V95" s="4" t="s">
        <v>12</v>
      </c>
      <c r="W95" s="4"/>
      <c r="X95" s="25"/>
    </row>
    <row r="96" spans="1:24" ht="25.5">
      <c r="A96" s="15" t="s">
        <v>115</v>
      </c>
      <c r="B96" s="9" t="s">
        <v>317</v>
      </c>
      <c r="C96" s="14">
        <v>20</v>
      </c>
      <c r="D96" s="19">
        <v>24</v>
      </c>
      <c r="E96" s="20">
        <v>1</v>
      </c>
      <c r="F96" s="21">
        <v>12</v>
      </c>
      <c r="G96" s="22">
        <v>1</v>
      </c>
      <c r="H96" s="23">
        <f>D96/(E96+1)*1423331/224099</f>
        <v>76.21619016595344</v>
      </c>
      <c r="I96" s="23">
        <f>D96/(F96+1)-E96/(G96+1)</f>
        <v>1.3461538461538463</v>
      </c>
      <c r="J96" s="24">
        <f>F96/65-G96/493</f>
        <v>0.1825869870494617</v>
      </c>
      <c r="K96" s="34" t="s">
        <v>375</v>
      </c>
      <c r="L96" s="5" t="s">
        <v>115</v>
      </c>
      <c r="M96" s="5" t="s">
        <v>233</v>
      </c>
      <c r="N96" s="4">
        <v>48</v>
      </c>
      <c r="O96" s="4">
        <v>15</v>
      </c>
      <c r="P96" s="6">
        <f>MIN(T96,S96,U96)</f>
        <v>0</v>
      </c>
      <c r="Q96" s="4" t="s">
        <v>12</v>
      </c>
      <c r="R96" s="6">
        <v>0</v>
      </c>
      <c r="S96" s="6">
        <v>0</v>
      </c>
      <c r="T96" s="6">
        <v>0</v>
      </c>
      <c r="U96" s="4">
        <v>0</v>
      </c>
      <c r="V96" s="4" t="s">
        <v>12</v>
      </c>
      <c r="W96" s="4"/>
      <c r="X96" s="25"/>
    </row>
    <row r="97" spans="1:24" ht="25.5">
      <c r="A97" s="15" t="s">
        <v>114</v>
      </c>
      <c r="B97" s="9" t="s">
        <v>273</v>
      </c>
      <c r="C97" s="14">
        <v>30</v>
      </c>
      <c r="D97" s="19">
        <v>22</v>
      </c>
      <c r="E97" s="20">
        <v>1</v>
      </c>
      <c r="F97" s="21">
        <v>12</v>
      </c>
      <c r="G97" s="22">
        <v>1</v>
      </c>
      <c r="H97" s="23">
        <f>D97/(E97+1)*1423331/224099</f>
        <v>69.86484098545732</v>
      </c>
      <c r="I97" s="23">
        <f>D97/(F97+1)-E97/(G97+1)</f>
        <v>1.1923076923076923</v>
      </c>
      <c r="J97" s="24">
        <f>F97/65-G97/493</f>
        <v>0.1825869870494617</v>
      </c>
      <c r="K97" s="34" t="s">
        <v>375</v>
      </c>
      <c r="L97" s="5" t="s">
        <v>114</v>
      </c>
      <c r="M97" s="5" t="s">
        <v>233</v>
      </c>
      <c r="N97" s="4">
        <v>26</v>
      </c>
      <c r="O97" s="4">
        <v>10</v>
      </c>
      <c r="P97" s="6">
        <f>MIN(T97,S97,U97)</f>
        <v>0</v>
      </c>
      <c r="Q97" s="4" t="s">
        <v>12</v>
      </c>
      <c r="R97" s="6">
        <v>0</v>
      </c>
      <c r="S97" s="6">
        <v>0</v>
      </c>
      <c r="T97" s="6">
        <v>0</v>
      </c>
      <c r="U97" s="4">
        <v>0</v>
      </c>
      <c r="V97" s="4" t="s">
        <v>12</v>
      </c>
      <c r="W97" s="4"/>
      <c r="X97" s="25"/>
    </row>
    <row r="98" spans="1:24" ht="38.25">
      <c r="A98" s="15" t="s">
        <v>112</v>
      </c>
      <c r="B98" s="9" t="s">
        <v>245</v>
      </c>
      <c r="C98" s="14">
        <v>32</v>
      </c>
      <c r="D98" s="19">
        <v>28</v>
      </c>
      <c r="E98" s="20">
        <v>2</v>
      </c>
      <c r="F98" s="21">
        <v>12</v>
      </c>
      <c r="G98" s="22">
        <v>1</v>
      </c>
      <c r="H98" s="23">
        <f>D98/(E98+1)*1423331/224099</f>
        <v>59.279259017963795</v>
      </c>
      <c r="I98" s="23">
        <f>D98/(F98+1)-E98/(G98+1)</f>
        <v>1.1538461538461537</v>
      </c>
      <c r="J98" s="24">
        <f>F98/65-G98/493</f>
        <v>0.1825869870494617</v>
      </c>
      <c r="K98" s="34" t="s">
        <v>375</v>
      </c>
      <c r="L98" s="5" t="s">
        <v>112</v>
      </c>
      <c r="M98" s="5" t="s">
        <v>233</v>
      </c>
      <c r="N98" s="4">
        <v>26</v>
      </c>
      <c r="O98" s="4">
        <v>15</v>
      </c>
      <c r="P98" s="6">
        <f>MIN(T98,S98,U98)</f>
        <v>0</v>
      </c>
      <c r="Q98" s="4" t="s">
        <v>113</v>
      </c>
      <c r="R98" s="6">
        <v>-48</v>
      </c>
      <c r="S98" s="6">
        <v>0</v>
      </c>
      <c r="T98" s="6">
        <v>0</v>
      </c>
      <c r="U98" s="4">
        <v>0</v>
      </c>
      <c r="V98" s="4" t="s">
        <v>12</v>
      </c>
      <c r="W98" s="4"/>
      <c r="X98" s="25"/>
    </row>
    <row r="99" spans="1:24" ht="25.5">
      <c r="A99" s="15" t="s">
        <v>116</v>
      </c>
      <c r="B99" s="9" t="s">
        <v>266</v>
      </c>
      <c r="C99" s="14">
        <v>14</v>
      </c>
      <c r="D99" s="19">
        <v>14</v>
      </c>
      <c r="E99" s="20">
        <v>18</v>
      </c>
      <c r="F99" s="21">
        <v>14</v>
      </c>
      <c r="G99" s="22">
        <v>17</v>
      </c>
      <c r="H99" s="23">
        <f>D99/(E99+1)*1423331/224099</f>
        <v>4.6799415014181935</v>
      </c>
      <c r="I99" s="23">
        <f>D99/(F99+1)-E99/(G99+1)</f>
        <v>-0.06666666666666665</v>
      </c>
      <c r="J99" s="24">
        <f>F99/65-G99/493</f>
        <v>0.18090185676392573</v>
      </c>
      <c r="K99" s="34" t="s">
        <v>375</v>
      </c>
      <c r="L99" s="5" t="s">
        <v>116</v>
      </c>
      <c r="M99" s="5" t="s">
        <v>233</v>
      </c>
      <c r="N99" s="4">
        <v>40</v>
      </c>
      <c r="O99" s="4">
        <v>14</v>
      </c>
      <c r="P99" s="6">
        <f>MIN(T99,S99,U99)</f>
        <v>0</v>
      </c>
      <c r="Q99" s="4" t="s">
        <v>12</v>
      </c>
      <c r="R99" s="6">
        <v>0</v>
      </c>
      <c r="S99" s="6">
        <v>0</v>
      </c>
      <c r="T99" s="6">
        <v>0</v>
      </c>
      <c r="U99" s="4">
        <v>0</v>
      </c>
      <c r="V99" s="4" t="s">
        <v>12</v>
      </c>
      <c r="W99" s="4"/>
      <c r="X99" s="25"/>
    </row>
    <row r="100" spans="1:24" ht="25.5">
      <c r="A100" s="15" t="s">
        <v>95</v>
      </c>
      <c r="B100" s="9" t="s">
        <v>269</v>
      </c>
      <c r="C100" s="14">
        <v>15</v>
      </c>
      <c r="D100" s="19">
        <v>14</v>
      </c>
      <c r="E100" s="20">
        <v>18</v>
      </c>
      <c r="F100" s="21">
        <v>14</v>
      </c>
      <c r="G100" s="22">
        <v>17</v>
      </c>
      <c r="H100" s="23">
        <f>D100/(E100+1)*1423331/224099</f>
        <v>4.6799415014181935</v>
      </c>
      <c r="I100" s="23">
        <f>D100/(F100+1)-E100/(G100+1)</f>
        <v>-0.06666666666666665</v>
      </c>
      <c r="J100" s="24">
        <f>F100/65-G100/493</f>
        <v>0.18090185676392573</v>
      </c>
      <c r="K100" s="34" t="s">
        <v>375</v>
      </c>
      <c r="L100" s="5" t="s">
        <v>95</v>
      </c>
      <c r="M100" s="5" t="s">
        <v>233</v>
      </c>
      <c r="N100" s="4">
        <v>45</v>
      </c>
      <c r="O100" s="4">
        <v>18</v>
      </c>
      <c r="P100" s="6">
        <f>MIN(T100,S100,U100)</f>
        <v>0</v>
      </c>
      <c r="Q100" s="4" t="s">
        <v>12</v>
      </c>
      <c r="R100" s="6">
        <v>0</v>
      </c>
      <c r="S100" s="6">
        <v>0</v>
      </c>
      <c r="T100" s="6">
        <v>0</v>
      </c>
      <c r="U100" s="4">
        <v>0</v>
      </c>
      <c r="V100" s="4" t="s">
        <v>12</v>
      </c>
      <c r="W100" s="4"/>
      <c r="X100" s="25"/>
    </row>
    <row r="101" spans="1:24" ht="12.75">
      <c r="A101" s="15" t="s">
        <v>96</v>
      </c>
      <c r="B101" s="9" t="s">
        <v>323</v>
      </c>
      <c r="C101" s="14">
        <v>36</v>
      </c>
      <c r="D101" s="19">
        <v>32</v>
      </c>
      <c r="E101" s="20">
        <v>3</v>
      </c>
      <c r="F101" s="21">
        <v>12</v>
      </c>
      <c r="G101" s="22">
        <v>2</v>
      </c>
      <c r="H101" s="23">
        <f>D101/(E101+1)*1423331/224099</f>
        <v>50.81079344396896</v>
      </c>
      <c r="I101" s="23">
        <f>D101/(F101+1)-E101/(G101+1)</f>
        <v>1.4615384615384617</v>
      </c>
      <c r="J101" s="24">
        <f>F101/65-G101/493</f>
        <v>0.18055858948353878</v>
      </c>
      <c r="K101" s="34" t="s">
        <v>375</v>
      </c>
      <c r="L101" s="5" t="s">
        <v>96</v>
      </c>
      <c r="M101" s="5" t="s">
        <v>233</v>
      </c>
      <c r="N101" s="4">
        <v>50</v>
      </c>
      <c r="O101" s="4">
        <v>24</v>
      </c>
      <c r="P101" s="6">
        <f>MIN(T101,S101,U101)</f>
        <v>0</v>
      </c>
      <c r="Q101" s="4" t="s">
        <v>12</v>
      </c>
      <c r="R101" s="6">
        <v>0</v>
      </c>
      <c r="S101" s="6">
        <v>0</v>
      </c>
      <c r="T101" s="6">
        <v>0</v>
      </c>
      <c r="U101" s="4">
        <v>0</v>
      </c>
      <c r="V101" s="4" t="s">
        <v>12</v>
      </c>
      <c r="W101" s="4"/>
      <c r="X101" s="25"/>
    </row>
    <row r="102" spans="1:24" ht="38.25">
      <c r="A102" s="15" t="s">
        <v>97</v>
      </c>
      <c r="B102" s="9" t="s">
        <v>298</v>
      </c>
      <c r="C102" s="14">
        <v>16</v>
      </c>
      <c r="D102" s="19">
        <v>14</v>
      </c>
      <c r="E102" s="20">
        <v>18</v>
      </c>
      <c r="F102" s="21">
        <v>14</v>
      </c>
      <c r="G102" s="22">
        <v>18</v>
      </c>
      <c r="H102" s="23">
        <f>D102/(E102+1)*1423331/224099</f>
        <v>4.6799415014181935</v>
      </c>
      <c r="I102" s="23">
        <f>D102/(F102+1)-E102/(G102+1)</f>
        <v>-0.014035087719298178</v>
      </c>
      <c r="J102" s="24">
        <f>F102/65-G102/493</f>
        <v>0.17887345919800282</v>
      </c>
      <c r="K102" s="34" t="s">
        <v>375</v>
      </c>
      <c r="L102" s="5" t="s">
        <v>97</v>
      </c>
      <c r="M102" s="5" t="s">
        <v>233</v>
      </c>
      <c r="N102" s="4">
        <v>111</v>
      </c>
      <c r="O102" s="4">
        <v>19</v>
      </c>
      <c r="P102" s="6">
        <f>MIN(T102,S102,U102)</f>
        <v>-11.5</v>
      </c>
      <c r="Q102" s="4" t="s">
        <v>12</v>
      </c>
      <c r="R102" s="6">
        <v>0</v>
      </c>
      <c r="S102" s="6">
        <v>0</v>
      </c>
      <c r="T102" s="6">
        <v>0</v>
      </c>
      <c r="U102" s="6">
        <v>-11.5</v>
      </c>
      <c r="V102" s="4" t="s">
        <v>79</v>
      </c>
      <c r="W102" s="4"/>
      <c r="X102" s="25"/>
    </row>
    <row r="103" spans="1:24" ht="38.25">
      <c r="A103" s="15" t="s">
        <v>98</v>
      </c>
      <c r="B103" s="9" t="s">
        <v>251</v>
      </c>
      <c r="C103" s="14">
        <v>42</v>
      </c>
      <c r="D103" s="19">
        <v>36</v>
      </c>
      <c r="E103" s="20">
        <v>5</v>
      </c>
      <c r="F103" s="21">
        <v>12</v>
      </c>
      <c r="G103" s="22">
        <v>3</v>
      </c>
      <c r="H103" s="23">
        <f>D103/(E103+1)*1423331/224099</f>
        <v>38.10809508297672</v>
      </c>
      <c r="I103" s="23">
        <f>D103/(F103+1)-E103/(G103+1)</f>
        <v>1.5192307692307692</v>
      </c>
      <c r="J103" s="24">
        <f>F103/65-G103/493</f>
        <v>0.17853019191761588</v>
      </c>
      <c r="K103" s="34" t="s">
        <v>375</v>
      </c>
      <c r="L103" s="5" t="s">
        <v>98</v>
      </c>
      <c r="M103" s="5" t="s">
        <v>233</v>
      </c>
      <c r="N103" s="4">
        <v>31</v>
      </c>
      <c r="O103" s="4">
        <v>15</v>
      </c>
      <c r="P103" s="6">
        <f>MIN(T103,S103,U103)</f>
        <v>0</v>
      </c>
      <c r="Q103" s="4" t="s">
        <v>99</v>
      </c>
      <c r="R103" s="6">
        <v>-15.7</v>
      </c>
      <c r="S103" s="6">
        <v>0</v>
      </c>
      <c r="T103" s="6">
        <v>0</v>
      </c>
      <c r="U103" s="4">
        <v>0</v>
      </c>
      <c r="V103" s="4" t="s">
        <v>12</v>
      </c>
      <c r="W103" s="4"/>
      <c r="X103" s="25"/>
    </row>
    <row r="104" spans="1:24" ht="25.5">
      <c r="A104" s="15" t="s">
        <v>100</v>
      </c>
      <c r="B104" s="9" t="s">
        <v>311</v>
      </c>
      <c r="C104" s="14">
        <v>25</v>
      </c>
      <c r="D104" s="19">
        <v>21</v>
      </c>
      <c r="E104" s="20">
        <v>15</v>
      </c>
      <c r="F104" s="21">
        <v>13</v>
      </c>
      <c r="G104" s="22">
        <v>11</v>
      </c>
      <c r="H104" s="23">
        <f>D104/(E104+1)*1423331/224099</f>
        <v>8.336145799401157</v>
      </c>
      <c r="I104" s="23">
        <f>D104/(F104+1)-E104/(G104+1)</f>
        <v>0.25</v>
      </c>
      <c r="J104" s="24">
        <f>F104/65-G104/493</f>
        <v>0.1776876267748479</v>
      </c>
      <c r="K104" s="34" t="s">
        <v>375</v>
      </c>
      <c r="L104" s="5" t="s">
        <v>100</v>
      </c>
      <c r="M104" s="5" t="s">
        <v>233</v>
      </c>
      <c r="N104" s="4">
        <v>81</v>
      </c>
      <c r="O104" s="4">
        <v>28</v>
      </c>
      <c r="P104" s="6">
        <f>MIN(T104,S104,U104)</f>
        <v>-16</v>
      </c>
      <c r="Q104" s="4" t="s">
        <v>101</v>
      </c>
      <c r="R104" s="6">
        <v>-9.72</v>
      </c>
      <c r="S104" s="6">
        <v>0</v>
      </c>
      <c r="T104" s="6">
        <v>-12.1</v>
      </c>
      <c r="U104" s="6">
        <v>-16</v>
      </c>
      <c r="V104" s="4" t="s">
        <v>88</v>
      </c>
      <c r="W104" s="4"/>
      <c r="X104" s="25"/>
    </row>
    <row r="105" spans="1:24" ht="38.25">
      <c r="A105" s="15" t="s">
        <v>89</v>
      </c>
      <c r="B105" s="9" t="s">
        <v>328</v>
      </c>
      <c r="C105" s="14">
        <v>20</v>
      </c>
      <c r="D105" s="19">
        <v>15</v>
      </c>
      <c r="E105" s="20">
        <v>0</v>
      </c>
      <c r="F105" s="21">
        <v>11</v>
      </c>
      <c r="G105" s="22">
        <v>0</v>
      </c>
      <c r="H105" s="23">
        <f>D105/(E105+1)*1423331/224099</f>
        <v>95.2702377074418</v>
      </c>
      <c r="I105" s="23">
        <f>D105/(F105+1)-E105/(G105+1)</f>
        <v>1.25</v>
      </c>
      <c r="J105" s="24">
        <f>F105/65-G105/493</f>
        <v>0.16923076923076924</v>
      </c>
      <c r="K105" s="34" t="s">
        <v>375</v>
      </c>
      <c r="L105" s="5" t="s">
        <v>89</v>
      </c>
      <c r="M105" s="5" t="s">
        <v>233</v>
      </c>
      <c r="N105" s="4">
        <v>13</v>
      </c>
      <c r="O105" s="4">
        <v>4</v>
      </c>
      <c r="P105" s="6">
        <f>MIN(T105,S105,U105)</f>
        <v>0</v>
      </c>
      <c r="Q105" s="4" t="s">
        <v>90</v>
      </c>
      <c r="R105" s="6">
        <v>-9.78</v>
      </c>
      <c r="S105" s="6">
        <v>0</v>
      </c>
      <c r="T105" s="6">
        <v>0</v>
      </c>
      <c r="U105" s="4">
        <v>0</v>
      </c>
      <c r="V105" s="4" t="s">
        <v>12</v>
      </c>
      <c r="W105" s="4"/>
      <c r="X105" s="25"/>
    </row>
    <row r="106" spans="1:24" ht="12.75">
      <c r="A106" s="15" t="s">
        <v>102</v>
      </c>
      <c r="B106" s="9" t="s">
        <v>323</v>
      </c>
      <c r="C106" s="14">
        <v>14</v>
      </c>
      <c r="D106" s="19">
        <v>11</v>
      </c>
      <c r="E106" s="20">
        <v>0</v>
      </c>
      <c r="F106" s="21">
        <v>11</v>
      </c>
      <c r="G106" s="22">
        <v>0</v>
      </c>
      <c r="H106" s="23">
        <f>D106/(E106+1)*1423331/224099</f>
        <v>69.86484098545732</v>
      </c>
      <c r="I106" s="23">
        <f>D106/(F106+1)-E106/(G106+1)</f>
        <v>0.9166666666666666</v>
      </c>
      <c r="J106" s="24">
        <f>F106/65-G106/493</f>
        <v>0.16923076923076924</v>
      </c>
      <c r="K106" s="34" t="s">
        <v>375</v>
      </c>
      <c r="L106" s="5" t="s">
        <v>102</v>
      </c>
      <c r="M106" s="5" t="s">
        <v>233</v>
      </c>
      <c r="N106" s="4">
        <v>9</v>
      </c>
      <c r="O106" s="4">
        <v>3</v>
      </c>
      <c r="P106" s="6">
        <f>MIN(T106,S106,U106)</f>
        <v>0</v>
      </c>
      <c r="Q106" s="4" t="s">
        <v>12</v>
      </c>
      <c r="R106" s="6">
        <v>0</v>
      </c>
      <c r="S106" s="6">
        <v>0</v>
      </c>
      <c r="T106" s="6">
        <v>0</v>
      </c>
      <c r="U106" s="4">
        <v>0</v>
      </c>
      <c r="V106" s="4" t="s">
        <v>12</v>
      </c>
      <c r="W106" s="4"/>
      <c r="X106" s="25"/>
    </row>
    <row r="107" spans="1:24" ht="12.75">
      <c r="A107" s="15" t="s">
        <v>91</v>
      </c>
      <c r="B107" s="9" t="s">
        <v>323</v>
      </c>
      <c r="C107" s="14">
        <v>14</v>
      </c>
      <c r="D107" s="19">
        <v>11</v>
      </c>
      <c r="E107" s="20">
        <v>0</v>
      </c>
      <c r="F107" s="21">
        <v>11</v>
      </c>
      <c r="G107" s="22">
        <v>0</v>
      </c>
      <c r="H107" s="23">
        <f>D107/(E107+1)*1423331/224099</f>
        <v>69.86484098545732</v>
      </c>
      <c r="I107" s="23">
        <f>D107/(F107+1)-E107/(G107+1)</f>
        <v>0.9166666666666666</v>
      </c>
      <c r="J107" s="24">
        <f>F107/65-G107/493</f>
        <v>0.16923076923076924</v>
      </c>
      <c r="K107" s="34" t="s">
        <v>375</v>
      </c>
      <c r="L107" s="5" t="s">
        <v>91</v>
      </c>
      <c r="M107" s="5" t="s">
        <v>233</v>
      </c>
      <c r="N107" s="4">
        <v>13</v>
      </c>
      <c r="O107" s="4">
        <v>8</v>
      </c>
      <c r="P107" s="6">
        <f>MIN(T107,S107,U107)</f>
        <v>-9.73</v>
      </c>
      <c r="Q107" s="4" t="s">
        <v>12</v>
      </c>
      <c r="R107" s="6">
        <v>0</v>
      </c>
      <c r="S107" s="4">
        <v>-9.73</v>
      </c>
      <c r="T107" s="6">
        <v>0</v>
      </c>
      <c r="U107" s="4">
        <v>0</v>
      </c>
      <c r="V107" s="4" t="s">
        <v>12</v>
      </c>
      <c r="W107" s="4"/>
      <c r="X107" s="25"/>
    </row>
    <row r="108" spans="1:24" ht="12.75">
      <c r="A108" s="15" t="s">
        <v>72</v>
      </c>
      <c r="B108" s="9" t="s">
        <v>323</v>
      </c>
      <c r="C108" s="14">
        <v>12</v>
      </c>
      <c r="D108" s="19">
        <v>11</v>
      </c>
      <c r="E108" s="20">
        <v>0</v>
      </c>
      <c r="F108" s="21">
        <v>11</v>
      </c>
      <c r="G108" s="22">
        <v>0</v>
      </c>
      <c r="H108" s="23">
        <f>D108/(E108+1)*1423331/224099</f>
        <v>69.86484098545732</v>
      </c>
      <c r="I108" s="23">
        <f>D108/(F108+1)-E108/(G108+1)</f>
        <v>0.9166666666666666</v>
      </c>
      <c r="J108" s="24">
        <f>F108/65-G108/493</f>
        <v>0.16923076923076924</v>
      </c>
      <c r="K108" s="34" t="s">
        <v>375</v>
      </c>
      <c r="L108" s="5" t="s">
        <v>72</v>
      </c>
      <c r="M108" s="5" t="s">
        <v>233</v>
      </c>
      <c r="N108" s="4">
        <v>71</v>
      </c>
      <c r="O108" s="4">
        <v>14</v>
      </c>
      <c r="P108" s="6">
        <f>MIN(T108,S108,U108)</f>
        <v>0</v>
      </c>
      <c r="Q108" s="4" t="s">
        <v>133</v>
      </c>
      <c r="R108" s="6">
        <v>-12.3</v>
      </c>
      <c r="S108" s="6">
        <v>0</v>
      </c>
      <c r="T108" s="6">
        <v>0</v>
      </c>
      <c r="U108" s="4">
        <v>0</v>
      </c>
      <c r="V108" s="4" t="s">
        <v>12</v>
      </c>
      <c r="W108" s="4"/>
      <c r="X108" s="25"/>
    </row>
    <row r="109" spans="1:24" ht="12.75">
      <c r="A109" s="15" t="s">
        <v>69</v>
      </c>
      <c r="B109" s="9" t="s">
        <v>323</v>
      </c>
      <c r="C109" s="14">
        <v>17</v>
      </c>
      <c r="D109" s="19">
        <v>11</v>
      </c>
      <c r="E109" s="20">
        <v>0</v>
      </c>
      <c r="F109" s="21">
        <v>11</v>
      </c>
      <c r="G109" s="22">
        <v>0</v>
      </c>
      <c r="H109" s="23">
        <f>D109/(E109+1)*1423331/224099</f>
        <v>69.86484098545732</v>
      </c>
      <c r="I109" s="23">
        <f>D109/(F109+1)-E109/(G109+1)</f>
        <v>0.9166666666666666</v>
      </c>
      <c r="J109" s="24">
        <f>F109/65-G109/493</f>
        <v>0.16923076923076924</v>
      </c>
      <c r="K109" s="34" t="s">
        <v>375</v>
      </c>
      <c r="L109" s="5" t="s">
        <v>69</v>
      </c>
      <c r="M109" s="5" t="s">
        <v>233</v>
      </c>
      <c r="N109" s="4">
        <v>51</v>
      </c>
      <c r="O109" s="4">
        <v>17</v>
      </c>
      <c r="P109" s="6">
        <f>MIN(T109,S109,U109)</f>
        <v>0</v>
      </c>
      <c r="Q109" s="4" t="s">
        <v>12</v>
      </c>
      <c r="R109" s="6">
        <v>0</v>
      </c>
      <c r="S109" s="6">
        <v>0</v>
      </c>
      <c r="T109" s="6">
        <v>0</v>
      </c>
      <c r="U109" s="4">
        <v>0</v>
      </c>
      <c r="V109" s="4" t="s">
        <v>12</v>
      </c>
      <c r="W109" s="4"/>
      <c r="X109" s="25"/>
    </row>
    <row r="110" spans="1:24" ht="12.75">
      <c r="A110" s="15" t="s">
        <v>103</v>
      </c>
      <c r="B110" s="9" t="s">
        <v>252</v>
      </c>
      <c r="C110" s="14">
        <v>16</v>
      </c>
      <c r="D110" s="19">
        <v>11</v>
      </c>
      <c r="E110" s="20">
        <v>0</v>
      </c>
      <c r="F110" s="21">
        <v>11</v>
      </c>
      <c r="G110" s="22">
        <v>0</v>
      </c>
      <c r="H110" s="23">
        <f>D110/(E110+1)*1423331/224099</f>
        <v>69.86484098545732</v>
      </c>
      <c r="I110" s="23">
        <f>D110/(F110+1)-E110/(G110+1)</f>
        <v>0.9166666666666666</v>
      </c>
      <c r="J110" s="24">
        <f>F110/65-G110/493</f>
        <v>0.16923076923076924</v>
      </c>
      <c r="K110" s="34" t="s">
        <v>375</v>
      </c>
      <c r="L110" s="5" t="s">
        <v>103</v>
      </c>
      <c r="M110" s="5" t="s">
        <v>233</v>
      </c>
      <c r="N110" s="4">
        <v>11</v>
      </c>
      <c r="O110" s="4">
        <v>5</v>
      </c>
      <c r="P110" s="6">
        <f>MIN(T110,S110,U110)</f>
        <v>0</v>
      </c>
      <c r="Q110" s="4" t="s">
        <v>104</v>
      </c>
      <c r="R110" s="6">
        <v>-10.7</v>
      </c>
      <c r="S110" s="6">
        <v>0</v>
      </c>
      <c r="T110" s="6">
        <v>0</v>
      </c>
      <c r="U110" s="4">
        <v>0</v>
      </c>
      <c r="V110" s="4" t="s">
        <v>12</v>
      </c>
      <c r="W110" s="4"/>
      <c r="X110" s="25"/>
    </row>
    <row r="111" spans="1:24" ht="25.5">
      <c r="A111" s="15" t="s">
        <v>70</v>
      </c>
      <c r="B111" s="9" t="s">
        <v>329</v>
      </c>
      <c r="C111" s="14">
        <v>15</v>
      </c>
      <c r="D111" s="19">
        <v>11</v>
      </c>
      <c r="E111" s="20">
        <v>0</v>
      </c>
      <c r="F111" s="21">
        <v>11</v>
      </c>
      <c r="G111" s="22">
        <v>0</v>
      </c>
      <c r="H111" s="23">
        <f>D111/(E111+1)*1423331/224099</f>
        <v>69.86484098545732</v>
      </c>
      <c r="I111" s="23">
        <f>D111/(F111+1)-E111/(G111+1)</f>
        <v>0.9166666666666666</v>
      </c>
      <c r="J111" s="24">
        <f>F111/65-G111/493</f>
        <v>0.16923076923076924</v>
      </c>
      <c r="K111" s="34" t="s">
        <v>375</v>
      </c>
      <c r="L111" s="5" t="s">
        <v>70</v>
      </c>
      <c r="M111" s="5" t="s">
        <v>233</v>
      </c>
      <c r="N111" s="4">
        <v>17</v>
      </c>
      <c r="O111" s="4">
        <v>11</v>
      </c>
      <c r="P111" s="6">
        <f>MIN(T111,S111,U111)</f>
        <v>0</v>
      </c>
      <c r="Q111" s="4" t="s">
        <v>12</v>
      </c>
      <c r="R111" s="6">
        <v>0</v>
      </c>
      <c r="S111" s="6">
        <v>0</v>
      </c>
      <c r="T111" s="6">
        <v>0</v>
      </c>
      <c r="U111" s="4">
        <v>0</v>
      </c>
      <c r="V111" s="4" t="s">
        <v>12</v>
      </c>
      <c r="W111" s="4"/>
      <c r="X111" s="25"/>
    </row>
    <row r="112" spans="1:24" ht="12.75">
      <c r="A112" s="15" t="s">
        <v>71</v>
      </c>
      <c r="B112" s="9" t="s">
        <v>323</v>
      </c>
      <c r="C112" s="14">
        <v>22</v>
      </c>
      <c r="D112" s="19">
        <v>11</v>
      </c>
      <c r="E112" s="20">
        <v>0</v>
      </c>
      <c r="F112" s="21">
        <v>11</v>
      </c>
      <c r="G112" s="22">
        <v>0</v>
      </c>
      <c r="H112" s="23">
        <f>D112/(E112+1)*1423331/224099</f>
        <v>69.86484098545732</v>
      </c>
      <c r="I112" s="23">
        <f>D112/(F112+1)-E112/(G112+1)</f>
        <v>0.9166666666666666</v>
      </c>
      <c r="J112" s="24">
        <f>F112/65-G112/493</f>
        <v>0.16923076923076924</v>
      </c>
      <c r="K112" s="34" t="s">
        <v>375</v>
      </c>
      <c r="L112" s="5" t="s">
        <v>71</v>
      </c>
      <c r="M112" s="5" t="s">
        <v>233</v>
      </c>
      <c r="N112" s="4">
        <v>7</v>
      </c>
      <c r="O112" s="4">
        <v>4</v>
      </c>
      <c r="P112" s="6">
        <f>MIN(T112,S112,U112)</f>
        <v>0</v>
      </c>
      <c r="Q112" s="4" t="s">
        <v>12</v>
      </c>
      <c r="R112" s="6">
        <v>0</v>
      </c>
      <c r="S112" s="6">
        <v>0</v>
      </c>
      <c r="T112" s="6">
        <v>0</v>
      </c>
      <c r="U112" s="4">
        <v>0</v>
      </c>
      <c r="V112" s="4" t="s">
        <v>12</v>
      </c>
      <c r="W112" s="4"/>
      <c r="X112" s="25"/>
    </row>
    <row r="113" spans="1:24" ht="25.5">
      <c r="A113" s="15" t="s">
        <v>74</v>
      </c>
      <c r="B113" s="9" t="s">
        <v>330</v>
      </c>
      <c r="C113" s="14">
        <v>17</v>
      </c>
      <c r="D113" s="19">
        <v>11</v>
      </c>
      <c r="E113" s="20">
        <v>0</v>
      </c>
      <c r="F113" s="21">
        <v>11</v>
      </c>
      <c r="G113" s="22">
        <v>0</v>
      </c>
      <c r="H113" s="23">
        <f>D113/(E113+1)*1423331/224099</f>
        <v>69.86484098545732</v>
      </c>
      <c r="I113" s="23">
        <f>D113/(F113+1)-E113/(G113+1)</f>
        <v>0.9166666666666666</v>
      </c>
      <c r="J113" s="24">
        <f>F113/65-G113/493</f>
        <v>0.16923076923076924</v>
      </c>
      <c r="K113" s="34" t="s">
        <v>375</v>
      </c>
      <c r="L113" s="5" t="s">
        <v>74</v>
      </c>
      <c r="M113" s="5" t="s">
        <v>233</v>
      </c>
      <c r="N113" s="4">
        <v>23</v>
      </c>
      <c r="O113" s="4">
        <v>2</v>
      </c>
      <c r="P113" s="6">
        <f>MIN(T113,S113,U113)</f>
        <v>0</v>
      </c>
      <c r="Q113" s="4" t="s">
        <v>12</v>
      </c>
      <c r="R113" s="6">
        <v>0</v>
      </c>
      <c r="S113" s="6">
        <v>0</v>
      </c>
      <c r="T113" s="6">
        <v>0</v>
      </c>
      <c r="U113" s="4">
        <v>0</v>
      </c>
      <c r="V113" s="4" t="s">
        <v>12</v>
      </c>
      <c r="W113" s="4"/>
      <c r="X113" s="25"/>
    </row>
    <row r="114" spans="1:24" ht="12.75">
      <c r="A114" s="15" t="s">
        <v>73</v>
      </c>
      <c r="B114" s="9" t="s">
        <v>323</v>
      </c>
      <c r="C114" s="14">
        <v>14</v>
      </c>
      <c r="D114" s="19">
        <v>11</v>
      </c>
      <c r="E114" s="20">
        <v>0</v>
      </c>
      <c r="F114" s="21">
        <v>11</v>
      </c>
      <c r="G114" s="22">
        <v>0</v>
      </c>
      <c r="H114" s="23">
        <f>D114/(E114+1)*1423331/224099</f>
        <v>69.86484098545732</v>
      </c>
      <c r="I114" s="23">
        <f>D114/(F114+1)-E114/(G114+1)</f>
        <v>0.9166666666666666</v>
      </c>
      <c r="J114" s="24">
        <f>F114/65-G114/493</f>
        <v>0.16923076923076924</v>
      </c>
      <c r="K114" s="34" t="s">
        <v>375</v>
      </c>
      <c r="L114" s="5" t="s">
        <v>73</v>
      </c>
      <c r="M114" s="5" t="s">
        <v>233</v>
      </c>
      <c r="N114" s="4">
        <v>17</v>
      </c>
      <c r="O114" s="4">
        <v>12</v>
      </c>
      <c r="P114" s="6">
        <f>MIN(T114,S114,U114)</f>
        <v>0</v>
      </c>
      <c r="Q114" s="4" t="s">
        <v>12</v>
      </c>
      <c r="R114" s="6">
        <v>0</v>
      </c>
      <c r="S114" s="6">
        <v>0</v>
      </c>
      <c r="T114" s="6">
        <v>0</v>
      </c>
      <c r="U114" s="4">
        <v>0</v>
      </c>
      <c r="V114" s="4" t="s">
        <v>12</v>
      </c>
      <c r="W114" s="4"/>
      <c r="X114" s="25"/>
    </row>
    <row r="115" spans="1:24" ht="51">
      <c r="A115" s="15" t="s">
        <v>92</v>
      </c>
      <c r="B115" s="9" t="s">
        <v>280</v>
      </c>
      <c r="C115" s="14">
        <v>34</v>
      </c>
      <c r="D115" s="19">
        <v>37</v>
      </c>
      <c r="E115" s="20">
        <v>56</v>
      </c>
      <c r="F115" s="21">
        <v>16</v>
      </c>
      <c r="G115" s="22">
        <v>38</v>
      </c>
      <c r="H115" s="23">
        <f>D115/(E115+1)*1423331/224099</f>
        <v>4.122805608392218</v>
      </c>
      <c r="I115" s="23">
        <f>D115/(F115+1)-E115/(G115+1)</f>
        <v>0.740573152337858</v>
      </c>
      <c r="J115" s="24">
        <f>F115/65-G115/493</f>
        <v>0.16907473864877517</v>
      </c>
      <c r="K115" s="34" t="s">
        <v>375</v>
      </c>
      <c r="L115" s="5" t="s">
        <v>92</v>
      </c>
      <c r="M115" s="5" t="s">
        <v>233</v>
      </c>
      <c r="N115" s="4">
        <v>304</v>
      </c>
      <c r="O115" s="4">
        <v>79</v>
      </c>
      <c r="P115" s="6">
        <f>MIN(T115,S115,U115)</f>
        <v>-10.7</v>
      </c>
      <c r="Q115" s="4" t="s">
        <v>93</v>
      </c>
      <c r="R115" s="6">
        <v>-39.5</v>
      </c>
      <c r="S115" s="6">
        <v>0</v>
      </c>
      <c r="T115" s="6">
        <v>0</v>
      </c>
      <c r="U115" s="6">
        <v>-10.7</v>
      </c>
      <c r="V115" s="4" t="s">
        <v>79</v>
      </c>
      <c r="W115" s="4"/>
      <c r="X115" s="25"/>
    </row>
    <row r="116" spans="1:24" ht="38.25">
      <c r="A116" s="15" t="s">
        <v>94</v>
      </c>
      <c r="B116" s="9" t="s">
        <v>302</v>
      </c>
      <c r="C116" s="14">
        <v>23</v>
      </c>
      <c r="D116" s="19">
        <v>13</v>
      </c>
      <c r="E116" s="20">
        <v>17</v>
      </c>
      <c r="F116" s="21">
        <v>13</v>
      </c>
      <c r="G116" s="22">
        <v>16</v>
      </c>
      <c r="H116" s="23">
        <f>D116/(E116+1)*1423331/224099</f>
        <v>4.587085519247197</v>
      </c>
      <c r="I116" s="23">
        <f>D116/(F116+1)-E116/(G116+1)</f>
        <v>-0.0714285714285714</v>
      </c>
      <c r="J116" s="24">
        <f>F116/65-G116/493</f>
        <v>0.16754563894523328</v>
      </c>
      <c r="K116" s="34" t="s">
        <v>375</v>
      </c>
      <c r="L116" s="5" t="s">
        <v>94</v>
      </c>
      <c r="M116" s="5" t="s">
        <v>233</v>
      </c>
      <c r="N116" s="4">
        <v>62</v>
      </c>
      <c r="O116" s="4">
        <v>21</v>
      </c>
      <c r="P116" s="6">
        <f>MIN(T116,S116,U116)</f>
        <v>-12.8</v>
      </c>
      <c r="Q116" s="4" t="s">
        <v>12</v>
      </c>
      <c r="R116" s="6">
        <v>0</v>
      </c>
      <c r="S116" s="6">
        <v>0</v>
      </c>
      <c r="T116" s="6">
        <v>-10.7</v>
      </c>
      <c r="U116" s="6">
        <v>-12.8</v>
      </c>
      <c r="V116" s="4" t="s">
        <v>77</v>
      </c>
      <c r="W116" s="4"/>
      <c r="X116" s="25"/>
    </row>
    <row r="117" spans="1:24" ht="12.75">
      <c r="A117" s="15" t="s">
        <v>59</v>
      </c>
      <c r="B117" s="9" t="s">
        <v>284</v>
      </c>
      <c r="C117" s="14">
        <v>29</v>
      </c>
      <c r="D117" s="19">
        <v>11</v>
      </c>
      <c r="E117" s="20">
        <v>4</v>
      </c>
      <c r="F117" s="21">
        <v>11</v>
      </c>
      <c r="G117" s="22">
        <v>4</v>
      </c>
      <c r="H117" s="23">
        <f>D117/(E117+1)*1423331/224099</f>
        <v>13.972968197091465</v>
      </c>
      <c r="I117" s="23">
        <f>D117/(F117+1)-E117/(G117+1)</f>
        <v>0.11666666666666659</v>
      </c>
      <c r="J117" s="24">
        <f>F117/65-G117/493</f>
        <v>0.16111717896707756</v>
      </c>
      <c r="K117" s="34" t="s">
        <v>375</v>
      </c>
      <c r="L117" s="5" t="s">
        <v>59</v>
      </c>
      <c r="M117" s="5" t="s">
        <v>233</v>
      </c>
      <c r="N117" s="4">
        <v>40</v>
      </c>
      <c r="O117" s="4">
        <v>22</v>
      </c>
      <c r="P117" s="6">
        <f>MIN(T117,S117,U117)</f>
        <v>0</v>
      </c>
      <c r="Q117" s="4" t="s">
        <v>12</v>
      </c>
      <c r="R117" s="6">
        <v>0</v>
      </c>
      <c r="S117" s="6">
        <v>0</v>
      </c>
      <c r="T117" s="6">
        <v>0</v>
      </c>
      <c r="U117" s="4">
        <v>0</v>
      </c>
      <c r="V117" s="4" t="s">
        <v>12</v>
      </c>
      <c r="W117" s="4"/>
      <c r="X117" s="25"/>
    </row>
    <row r="118" spans="1:24" ht="25.5">
      <c r="A118" s="15" t="s">
        <v>60</v>
      </c>
      <c r="B118" s="9" t="s">
        <v>257</v>
      </c>
      <c r="C118" s="14">
        <v>26</v>
      </c>
      <c r="D118" s="19">
        <v>27</v>
      </c>
      <c r="E118" s="20">
        <v>20</v>
      </c>
      <c r="F118" s="21">
        <v>12</v>
      </c>
      <c r="G118" s="22">
        <v>12</v>
      </c>
      <c r="H118" s="23">
        <f>D118/(E118+1)*1423331/224099</f>
        <v>8.166020374923583</v>
      </c>
      <c r="I118" s="23">
        <f>D118/(F118+1)-E118/(G118+1)</f>
        <v>0.5384615384615385</v>
      </c>
      <c r="J118" s="24">
        <f>F118/65-G118/493</f>
        <v>0.16027461382430958</v>
      </c>
      <c r="K118" s="34" t="s">
        <v>375</v>
      </c>
      <c r="L118" s="5" t="s">
        <v>60</v>
      </c>
      <c r="M118" s="5" t="s">
        <v>233</v>
      </c>
      <c r="N118" s="4">
        <v>75</v>
      </c>
      <c r="O118" s="4">
        <v>31</v>
      </c>
      <c r="P118" s="6">
        <f>MIN(T118,S118,U118)</f>
        <v>0</v>
      </c>
      <c r="Q118" s="4" t="s">
        <v>12</v>
      </c>
      <c r="R118" s="6">
        <v>0</v>
      </c>
      <c r="S118" s="6">
        <v>0</v>
      </c>
      <c r="T118" s="6">
        <v>0</v>
      </c>
      <c r="U118" s="4">
        <v>0</v>
      </c>
      <c r="V118" s="4" t="s">
        <v>12</v>
      </c>
      <c r="W118" s="4"/>
      <c r="X118" s="25"/>
    </row>
    <row r="119" spans="1:24" ht="25.5">
      <c r="A119" s="15" t="s">
        <v>61</v>
      </c>
      <c r="B119" s="9" t="s">
        <v>294</v>
      </c>
      <c r="C119" s="14">
        <v>12</v>
      </c>
      <c r="D119" s="19">
        <v>11</v>
      </c>
      <c r="E119" s="20">
        <v>5</v>
      </c>
      <c r="F119" s="21">
        <v>11</v>
      </c>
      <c r="G119" s="22">
        <v>5</v>
      </c>
      <c r="H119" s="23">
        <f>D119/(E119+1)*1423331/224099</f>
        <v>11.644140164242886</v>
      </c>
      <c r="I119" s="23">
        <f>D119/(F119+1)-E119/(G119+1)</f>
        <v>0.08333333333333326</v>
      </c>
      <c r="J119" s="24">
        <f>F119/65-G119/493</f>
        <v>0.15908878140115462</v>
      </c>
      <c r="K119" s="34" t="s">
        <v>375</v>
      </c>
      <c r="L119" s="5" t="s">
        <v>61</v>
      </c>
      <c r="M119" s="5" t="s">
        <v>233</v>
      </c>
      <c r="N119" s="4">
        <v>45</v>
      </c>
      <c r="O119" s="4">
        <v>13</v>
      </c>
      <c r="P119" s="6">
        <f>MIN(T119,S119,U119)</f>
        <v>-11.3</v>
      </c>
      <c r="Q119" s="4" t="s">
        <v>12</v>
      </c>
      <c r="R119" s="6">
        <v>0</v>
      </c>
      <c r="S119" s="6">
        <v>0</v>
      </c>
      <c r="T119" s="6">
        <v>-11.3</v>
      </c>
      <c r="U119" s="6">
        <v>-10.8</v>
      </c>
      <c r="V119" s="4" t="s">
        <v>83</v>
      </c>
      <c r="W119" s="4"/>
      <c r="X119" s="25"/>
    </row>
    <row r="120" spans="1:24" ht="38.25">
      <c r="A120" s="15" t="s">
        <v>62</v>
      </c>
      <c r="B120" s="9" t="s">
        <v>270</v>
      </c>
      <c r="C120" s="14">
        <v>19</v>
      </c>
      <c r="D120" s="19">
        <v>13</v>
      </c>
      <c r="E120" s="20">
        <v>23</v>
      </c>
      <c r="F120" s="21">
        <v>13</v>
      </c>
      <c r="G120" s="22">
        <v>21</v>
      </c>
      <c r="H120" s="23">
        <f>D120/(E120+1)*1423331/224099</f>
        <v>3.440314139435398</v>
      </c>
      <c r="I120" s="23">
        <f>D120/(F120+1)-E120/(G120+1)</f>
        <v>-0.11688311688311681</v>
      </c>
      <c r="J120" s="24">
        <f>F120/65-G120/493</f>
        <v>0.15740365111561866</v>
      </c>
      <c r="K120" s="34" t="s">
        <v>375</v>
      </c>
      <c r="L120" s="5" t="s">
        <v>62</v>
      </c>
      <c r="M120" s="5" t="s">
        <v>233</v>
      </c>
      <c r="N120" s="4">
        <v>47</v>
      </c>
      <c r="O120" s="4">
        <v>12</v>
      </c>
      <c r="P120" s="6">
        <f>MIN(T120,S120,U120)</f>
        <v>0</v>
      </c>
      <c r="Q120" s="4" t="s">
        <v>12</v>
      </c>
      <c r="R120" s="6">
        <v>0</v>
      </c>
      <c r="S120" s="6">
        <v>0</v>
      </c>
      <c r="T120" s="6">
        <v>0</v>
      </c>
      <c r="U120" s="4">
        <v>0</v>
      </c>
      <c r="V120" s="4" t="s">
        <v>12</v>
      </c>
      <c r="W120" s="4"/>
      <c r="X120" s="25"/>
    </row>
    <row r="121" spans="1:24" ht="38.25">
      <c r="A121" s="15" t="s">
        <v>63</v>
      </c>
      <c r="B121" s="9" t="s">
        <v>354</v>
      </c>
      <c r="C121" s="14">
        <v>47</v>
      </c>
      <c r="D121" s="19">
        <v>34</v>
      </c>
      <c r="E121" s="20">
        <v>119</v>
      </c>
      <c r="F121" s="21">
        <v>21</v>
      </c>
      <c r="G121" s="22">
        <v>83</v>
      </c>
      <c r="H121" s="23">
        <f>D121/(E121+1)*1423331/224099</f>
        <v>1.7995489344739006</v>
      </c>
      <c r="I121" s="23">
        <f>D121/(F121+1)-E121/(G121+1)</f>
        <v>0.12878787878787867</v>
      </c>
      <c r="J121" s="24">
        <f>F121/65-G121/493</f>
        <v>0.15471992510532065</v>
      </c>
      <c r="K121" s="34" t="s">
        <v>375</v>
      </c>
      <c r="L121" s="5" t="s">
        <v>63</v>
      </c>
      <c r="M121" s="5" t="s">
        <v>233</v>
      </c>
      <c r="N121" s="4">
        <v>461</v>
      </c>
      <c r="O121" s="4">
        <v>91</v>
      </c>
      <c r="P121" s="6">
        <f>MIN(T121,S121,U121)</f>
        <v>-42</v>
      </c>
      <c r="Q121" s="4" t="s">
        <v>64</v>
      </c>
      <c r="R121" s="6">
        <v>-32.3</v>
      </c>
      <c r="S121" s="6">
        <v>0</v>
      </c>
      <c r="T121" s="6">
        <v>0</v>
      </c>
      <c r="U121" s="6">
        <v>-42</v>
      </c>
      <c r="V121" s="4" t="s">
        <v>82</v>
      </c>
      <c r="W121" s="4"/>
      <c r="X121" s="25"/>
    </row>
    <row r="122" spans="1:24" ht="25.5">
      <c r="A122" s="15" t="s">
        <v>65</v>
      </c>
      <c r="B122" s="9" t="s">
        <v>315</v>
      </c>
      <c r="C122" s="14">
        <v>29</v>
      </c>
      <c r="D122" s="19">
        <v>29</v>
      </c>
      <c r="E122" s="20">
        <v>15</v>
      </c>
      <c r="F122" s="21">
        <v>12</v>
      </c>
      <c r="G122" s="22">
        <v>15</v>
      </c>
      <c r="H122" s="23">
        <f>D122/(E122+1)*1423331/224099</f>
        <v>11.511820389649218</v>
      </c>
      <c r="I122" s="23">
        <f>D122/(F122+1)-E122/(G122+1)</f>
        <v>1.2932692307692308</v>
      </c>
      <c r="J122" s="24">
        <f>F122/65-G122/493</f>
        <v>0.15418942112654083</v>
      </c>
      <c r="K122" s="34" t="s">
        <v>375</v>
      </c>
      <c r="L122" s="5" t="s">
        <v>65</v>
      </c>
      <c r="M122" s="5" t="s">
        <v>233</v>
      </c>
      <c r="N122" s="4">
        <v>109</v>
      </c>
      <c r="O122" s="4">
        <v>27</v>
      </c>
      <c r="P122" s="6">
        <f>MIN(T122,S122,U122)</f>
        <v>-58.6</v>
      </c>
      <c r="Q122" s="4" t="s">
        <v>12</v>
      </c>
      <c r="R122" s="6">
        <v>0</v>
      </c>
      <c r="S122" s="6">
        <v>0</v>
      </c>
      <c r="T122" s="6">
        <v>0</v>
      </c>
      <c r="U122" s="6">
        <v>-58.6</v>
      </c>
      <c r="V122" s="4" t="s">
        <v>79</v>
      </c>
      <c r="W122" s="4"/>
      <c r="X122" s="25"/>
    </row>
    <row r="123" spans="1:24" ht="25.5">
      <c r="A123" s="15" t="s">
        <v>67</v>
      </c>
      <c r="B123" s="9" t="s">
        <v>325</v>
      </c>
      <c r="C123" s="14">
        <v>23</v>
      </c>
      <c r="D123" s="19">
        <v>24</v>
      </c>
      <c r="E123" s="20">
        <v>0</v>
      </c>
      <c r="F123" s="21">
        <v>10</v>
      </c>
      <c r="G123" s="22">
        <v>0</v>
      </c>
      <c r="H123" s="23">
        <f>D123/(E123+1)*1423331/224099</f>
        <v>152.43238033190687</v>
      </c>
      <c r="I123" s="23">
        <f>D123/(F123+1)-E123/(G123+1)</f>
        <v>2.1818181818181817</v>
      </c>
      <c r="J123" s="24">
        <f>F123/65-G123/493</f>
        <v>0.15384615384615385</v>
      </c>
      <c r="K123" s="34" t="s">
        <v>375</v>
      </c>
      <c r="L123" s="5" t="s">
        <v>67</v>
      </c>
      <c r="M123" s="5" t="s">
        <v>233</v>
      </c>
      <c r="N123" s="4">
        <v>27</v>
      </c>
      <c r="O123" s="4">
        <v>13</v>
      </c>
      <c r="P123" s="6">
        <f>MIN(T123,S123,U123)</f>
        <v>0</v>
      </c>
      <c r="Q123" s="4" t="s">
        <v>12</v>
      </c>
      <c r="R123" s="6">
        <v>0</v>
      </c>
      <c r="S123" s="6">
        <v>0</v>
      </c>
      <c r="T123" s="6">
        <v>0</v>
      </c>
      <c r="U123" s="4">
        <v>0</v>
      </c>
      <c r="V123" s="4" t="s">
        <v>12</v>
      </c>
      <c r="W123" s="4"/>
      <c r="X123" s="25"/>
    </row>
    <row r="124" spans="1:24" ht="25.5">
      <c r="A124" s="15" t="s">
        <v>50</v>
      </c>
      <c r="B124" s="9" t="s">
        <v>259</v>
      </c>
      <c r="C124" s="14">
        <v>24</v>
      </c>
      <c r="D124" s="19">
        <v>22</v>
      </c>
      <c r="E124" s="20">
        <v>0</v>
      </c>
      <c r="F124" s="21">
        <v>10</v>
      </c>
      <c r="G124" s="22">
        <v>0</v>
      </c>
      <c r="H124" s="23">
        <f>D124/(E124+1)*1423331/224099</f>
        <v>139.72968197091464</v>
      </c>
      <c r="I124" s="23">
        <f>D124/(F124+1)-E124/(G124+1)</f>
        <v>2</v>
      </c>
      <c r="J124" s="24">
        <f>F124/65-G124/493</f>
        <v>0.15384615384615385</v>
      </c>
      <c r="K124" s="34" t="s">
        <v>375</v>
      </c>
      <c r="L124" s="5" t="s">
        <v>50</v>
      </c>
      <c r="M124" s="5" t="s">
        <v>233</v>
      </c>
      <c r="N124" s="4">
        <v>48</v>
      </c>
      <c r="O124" s="4">
        <v>32</v>
      </c>
      <c r="P124" s="6">
        <f>MIN(T124,S124,U124)</f>
        <v>-10.3</v>
      </c>
      <c r="Q124" s="4" t="s">
        <v>51</v>
      </c>
      <c r="R124" s="6">
        <v>-17</v>
      </c>
      <c r="S124" s="6">
        <v>0</v>
      </c>
      <c r="T124" s="6">
        <v>-9.97</v>
      </c>
      <c r="U124" s="6">
        <v>-10.3</v>
      </c>
      <c r="V124" s="4" t="s">
        <v>77</v>
      </c>
      <c r="W124" s="4"/>
      <c r="X124" s="25"/>
    </row>
    <row r="125" spans="1:24" ht="51">
      <c r="A125" s="15" t="s">
        <v>90</v>
      </c>
      <c r="B125" s="8" t="s">
        <v>264</v>
      </c>
      <c r="C125" s="14">
        <v>13</v>
      </c>
      <c r="D125" s="19">
        <v>18</v>
      </c>
      <c r="E125" s="20">
        <v>0</v>
      </c>
      <c r="F125" s="21">
        <v>10</v>
      </c>
      <c r="G125" s="22">
        <v>0</v>
      </c>
      <c r="H125" s="23">
        <f>D125/(E125+1)*1423331/224099</f>
        <v>114.32428524893017</v>
      </c>
      <c r="I125" s="23">
        <f>D125/(F125+1)-E125/(G125+1)</f>
        <v>1.6363636363636365</v>
      </c>
      <c r="J125" s="24">
        <f>F125/65-G125/493</f>
        <v>0.15384615384615385</v>
      </c>
      <c r="K125" s="34" t="s">
        <v>375</v>
      </c>
      <c r="L125" s="5" t="s">
        <v>90</v>
      </c>
      <c r="M125" s="5" t="s">
        <v>233</v>
      </c>
      <c r="N125" s="4">
        <v>25</v>
      </c>
      <c r="O125" s="4">
        <v>9</v>
      </c>
      <c r="P125" s="6">
        <f>MIN(T125,S125,U125)</f>
        <v>-12.3</v>
      </c>
      <c r="Q125" s="4" t="s">
        <v>120</v>
      </c>
      <c r="R125" s="6">
        <v>-10.7</v>
      </c>
      <c r="S125" s="6">
        <v>0</v>
      </c>
      <c r="T125" s="6">
        <v>0</v>
      </c>
      <c r="U125" s="6">
        <v>-12.3</v>
      </c>
      <c r="V125" s="4" t="s">
        <v>79</v>
      </c>
      <c r="W125" s="4"/>
      <c r="X125" s="26"/>
    </row>
    <row r="126" spans="1:24" ht="38.25">
      <c r="A126" s="15" t="s">
        <v>66</v>
      </c>
      <c r="B126" s="10" t="s">
        <v>331</v>
      </c>
      <c r="C126" s="14">
        <v>18</v>
      </c>
      <c r="D126" s="19">
        <v>11</v>
      </c>
      <c r="E126" s="20">
        <v>0</v>
      </c>
      <c r="F126" s="21">
        <v>10</v>
      </c>
      <c r="G126" s="22">
        <v>0</v>
      </c>
      <c r="H126" s="23">
        <f>D126/(E126+1)*1423331/224099</f>
        <v>69.86484098545732</v>
      </c>
      <c r="I126" s="23">
        <f>D126/(F126+1)-E126/(G126+1)</f>
        <v>1</v>
      </c>
      <c r="J126" s="24">
        <f>F126/65-G126/493</f>
        <v>0.15384615384615385</v>
      </c>
      <c r="K126" s="34" t="s">
        <v>375</v>
      </c>
      <c r="L126" s="5" t="s">
        <v>66</v>
      </c>
      <c r="M126" s="5" t="s">
        <v>233</v>
      </c>
      <c r="N126" s="4">
        <v>16</v>
      </c>
      <c r="O126" s="4">
        <v>7</v>
      </c>
      <c r="P126" s="6">
        <f>MIN(T126,S126,U126)</f>
        <v>0</v>
      </c>
      <c r="Q126" s="4" t="s">
        <v>12</v>
      </c>
      <c r="R126" s="6">
        <v>0</v>
      </c>
      <c r="S126" s="6">
        <v>0</v>
      </c>
      <c r="T126" s="6">
        <v>0</v>
      </c>
      <c r="U126" s="4">
        <v>0</v>
      </c>
      <c r="V126" s="4" t="s">
        <v>12</v>
      </c>
      <c r="W126" s="4"/>
      <c r="X126" s="28"/>
    </row>
    <row r="127" spans="1:24" ht="12.75">
      <c r="A127" s="15" t="s">
        <v>68</v>
      </c>
      <c r="B127" s="9" t="s">
        <v>323</v>
      </c>
      <c r="C127" s="14">
        <v>23</v>
      </c>
      <c r="D127" s="19">
        <v>10</v>
      </c>
      <c r="E127" s="20">
        <v>0</v>
      </c>
      <c r="F127" s="21">
        <v>10</v>
      </c>
      <c r="G127" s="22">
        <v>0</v>
      </c>
      <c r="H127" s="23">
        <f>D127/(E127+1)*1423331/224099</f>
        <v>63.5134918049612</v>
      </c>
      <c r="I127" s="23">
        <f>D127/(F127+1)-E127/(G127+1)</f>
        <v>0.9090909090909091</v>
      </c>
      <c r="J127" s="24">
        <f>F127/65-G127/493</f>
        <v>0.15384615384615385</v>
      </c>
      <c r="K127" s="34" t="s">
        <v>375</v>
      </c>
      <c r="L127" s="5" t="s">
        <v>68</v>
      </c>
      <c r="M127" s="5" t="s">
        <v>233</v>
      </c>
      <c r="N127" s="4">
        <v>31</v>
      </c>
      <c r="O127" s="4">
        <v>18</v>
      </c>
      <c r="P127" s="6">
        <f>MIN(T127,S127,U127)</f>
        <v>0</v>
      </c>
      <c r="Q127" s="4" t="s">
        <v>12</v>
      </c>
      <c r="R127" s="6">
        <v>0</v>
      </c>
      <c r="S127" s="6">
        <v>0</v>
      </c>
      <c r="T127" s="6">
        <v>0</v>
      </c>
      <c r="U127" s="4">
        <v>0</v>
      </c>
      <c r="V127" s="4" t="s">
        <v>12</v>
      </c>
      <c r="W127" s="4"/>
      <c r="X127" s="25"/>
    </row>
    <row r="128" spans="1:24" ht="63.75">
      <c r="A128" s="15" t="s">
        <v>52</v>
      </c>
      <c r="B128" s="9" t="s">
        <v>242</v>
      </c>
      <c r="C128" s="14">
        <v>30</v>
      </c>
      <c r="D128" s="19">
        <v>26</v>
      </c>
      <c r="E128" s="20">
        <v>2</v>
      </c>
      <c r="F128" s="21">
        <v>10</v>
      </c>
      <c r="G128" s="22">
        <v>2</v>
      </c>
      <c r="H128" s="23">
        <f>D128/(E128+1)*1423331/224099</f>
        <v>55.04502623096637</v>
      </c>
      <c r="I128" s="23">
        <f>D128/(F128+1)-E128/(G128+1)</f>
        <v>1.6969696969696972</v>
      </c>
      <c r="J128" s="24">
        <f>F128/65-G128/493</f>
        <v>0.149789358714308</v>
      </c>
      <c r="K128" s="34" t="s">
        <v>375</v>
      </c>
      <c r="L128" s="5" t="s">
        <v>52</v>
      </c>
      <c r="M128" s="5" t="s">
        <v>233</v>
      </c>
      <c r="N128" s="4">
        <v>41</v>
      </c>
      <c r="O128" s="4">
        <v>26</v>
      </c>
      <c r="P128" s="6">
        <f>MIN(T128,S128,U128)</f>
        <v>0</v>
      </c>
      <c r="Q128" s="4" t="s">
        <v>53</v>
      </c>
      <c r="R128" s="6">
        <v>-103</v>
      </c>
      <c r="S128" s="6">
        <v>0</v>
      </c>
      <c r="T128" s="6">
        <v>0</v>
      </c>
      <c r="U128" s="4">
        <v>0</v>
      </c>
      <c r="V128" s="4" t="s">
        <v>12</v>
      </c>
      <c r="W128" s="4"/>
      <c r="X128" s="25"/>
    </row>
    <row r="129" spans="1:24" ht="12.75">
      <c r="A129" s="15" t="s">
        <v>55</v>
      </c>
      <c r="B129" s="9" t="s">
        <v>323</v>
      </c>
      <c r="C129" s="14">
        <v>78</v>
      </c>
      <c r="D129" s="19">
        <v>18</v>
      </c>
      <c r="E129" s="20">
        <v>7</v>
      </c>
      <c r="F129" s="21">
        <v>10</v>
      </c>
      <c r="G129" s="22">
        <v>4</v>
      </c>
      <c r="H129" s="23">
        <f>D129/(E129+1)*1423331/224099</f>
        <v>14.29053565611627</v>
      </c>
      <c r="I129" s="23">
        <f>D129/(F129+1)-E129/(G129+1)</f>
        <v>0.23636363636363655</v>
      </c>
      <c r="J129" s="24">
        <f>F129/65-G129/493</f>
        <v>0.14573256358246217</v>
      </c>
      <c r="K129" s="34" t="s">
        <v>375</v>
      </c>
      <c r="L129" s="5" t="s">
        <v>55</v>
      </c>
      <c r="M129" s="5" t="s">
        <v>233</v>
      </c>
      <c r="N129" s="4">
        <v>86</v>
      </c>
      <c r="O129" s="4">
        <v>51</v>
      </c>
      <c r="P129" s="6">
        <f>MIN(T129,S129,U129)</f>
        <v>0</v>
      </c>
      <c r="Q129" s="4" t="s">
        <v>12</v>
      </c>
      <c r="R129" s="6">
        <v>0</v>
      </c>
      <c r="S129" s="6">
        <v>0</v>
      </c>
      <c r="T129" s="6">
        <v>0</v>
      </c>
      <c r="U129" s="4">
        <v>0</v>
      </c>
      <c r="V129" s="4" t="s">
        <v>12</v>
      </c>
      <c r="W129" s="4"/>
      <c r="X129" s="25"/>
    </row>
    <row r="130" spans="1:24" ht="12.75">
      <c r="A130" s="15" t="s">
        <v>54</v>
      </c>
      <c r="B130" s="9" t="s">
        <v>323</v>
      </c>
      <c r="C130" s="14">
        <v>20</v>
      </c>
      <c r="D130" s="19">
        <v>10</v>
      </c>
      <c r="E130" s="20">
        <v>4</v>
      </c>
      <c r="F130" s="21">
        <v>10</v>
      </c>
      <c r="G130" s="22">
        <v>4</v>
      </c>
      <c r="H130" s="23">
        <f>D130/(E130+1)*1423331/224099</f>
        <v>12.70269836099224</v>
      </c>
      <c r="I130" s="23">
        <f>D130/(F130+1)-E130/(G130+1)</f>
        <v>0.10909090909090902</v>
      </c>
      <c r="J130" s="24">
        <f>F130/65-G130/493</f>
        <v>0.14573256358246217</v>
      </c>
      <c r="K130" s="34" t="s">
        <v>375</v>
      </c>
      <c r="L130" s="5" t="s">
        <v>54</v>
      </c>
      <c r="M130" s="5" t="s">
        <v>233</v>
      </c>
      <c r="N130" s="4">
        <v>15</v>
      </c>
      <c r="O130" s="4">
        <v>3</v>
      </c>
      <c r="P130" s="6">
        <f>MIN(T130,S130,U130)</f>
        <v>0</v>
      </c>
      <c r="Q130" s="4" t="s">
        <v>12</v>
      </c>
      <c r="R130" s="6">
        <v>0</v>
      </c>
      <c r="S130" s="6">
        <v>0</v>
      </c>
      <c r="T130" s="6">
        <v>0</v>
      </c>
      <c r="U130" s="4">
        <v>0</v>
      </c>
      <c r="V130" s="4" t="s">
        <v>12</v>
      </c>
      <c r="W130" s="4"/>
      <c r="X130" s="25"/>
    </row>
    <row r="131" spans="1:24" ht="12.75">
      <c r="A131" s="15" t="s">
        <v>56</v>
      </c>
      <c r="B131" s="9" t="s">
        <v>323</v>
      </c>
      <c r="C131" s="14">
        <v>18</v>
      </c>
      <c r="D131" s="19">
        <v>44</v>
      </c>
      <c r="E131" s="20">
        <v>24</v>
      </c>
      <c r="F131" s="21">
        <v>11</v>
      </c>
      <c r="G131" s="22">
        <v>14</v>
      </c>
      <c r="H131" s="23">
        <f>D131/(E131+1)*1423331/224099</f>
        <v>11.178374557673171</v>
      </c>
      <c r="I131" s="23">
        <f>D131/(F131+1)-E131/(G131+1)</f>
        <v>2.0666666666666664</v>
      </c>
      <c r="J131" s="24">
        <f>F131/65-G131/493</f>
        <v>0.14083320330784835</v>
      </c>
      <c r="K131" s="34" t="s">
        <v>375</v>
      </c>
      <c r="L131" s="5" t="s">
        <v>56</v>
      </c>
      <c r="M131" s="5" t="s">
        <v>233</v>
      </c>
      <c r="N131" s="4">
        <v>86</v>
      </c>
      <c r="O131" s="4">
        <v>18</v>
      </c>
      <c r="P131" s="6">
        <f>MIN(T131,S131,U131)</f>
        <v>0</v>
      </c>
      <c r="Q131" s="4" t="s">
        <v>57</v>
      </c>
      <c r="R131" s="6">
        <v>-15.3</v>
      </c>
      <c r="S131" s="6">
        <v>0</v>
      </c>
      <c r="T131" s="6">
        <v>0</v>
      </c>
      <c r="U131" s="4">
        <v>0</v>
      </c>
      <c r="V131" s="4" t="s">
        <v>12</v>
      </c>
      <c r="W131" s="4"/>
      <c r="X131" s="25"/>
    </row>
    <row r="132" spans="1:24" ht="38.25">
      <c r="A132" s="15" t="s">
        <v>45</v>
      </c>
      <c r="B132" s="9" t="s">
        <v>332</v>
      </c>
      <c r="C132" s="14">
        <v>45</v>
      </c>
      <c r="D132" s="19">
        <v>16</v>
      </c>
      <c r="E132" s="20">
        <v>0</v>
      </c>
      <c r="F132" s="21">
        <v>9</v>
      </c>
      <c r="G132" s="22">
        <v>0</v>
      </c>
      <c r="H132" s="23">
        <f>D132/(E132+1)*1423331/224099</f>
        <v>101.62158688793792</v>
      </c>
      <c r="I132" s="23">
        <f>D132/(F132+1)-E132/(G132+1)</f>
        <v>1.6</v>
      </c>
      <c r="J132" s="24">
        <f>F132/65-G132/493</f>
        <v>0.13846153846153847</v>
      </c>
      <c r="K132" s="34" t="s">
        <v>375</v>
      </c>
      <c r="L132" s="5" t="s">
        <v>45</v>
      </c>
      <c r="M132" s="5" t="s">
        <v>233</v>
      </c>
      <c r="N132" s="4">
        <v>53</v>
      </c>
      <c r="O132" s="4">
        <v>40</v>
      </c>
      <c r="P132" s="6">
        <f>MIN(T132,S132,U132)</f>
        <v>-9.61</v>
      </c>
      <c r="Q132" s="4" t="s">
        <v>12</v>
      </c>
      <c r="R132" s="6">
        <v>0</v>
      </c>
      <c r="S132" s="6">
        <v>0</v>
      </c>
      <c r="T132" s="6">
        <v>-9.61</v>
      </c>
      <c r="U132" s="4">
        <v>0</v>
      </c>
      <c r="V132" s="4" t="s">
        <v>12</v>
      </c>
      <c r="W132" s="4"/>
      <c r="X132" s="25"/>
    </row>
    <row r="133" spans="1:24" ht="12.75">
      <c r="A133" s="15" t="s">
        <v>44</v>
      </c>
      <c r="B133" s="9" t="s">
        <v>323</v>
      </c>
      <c r="C133" s="14">
        <v>20</v>
      </c>
      <c r="D133" s="19">
        <v>15</v>
      </c>
      <c r="E133" s="20">
        <v>0</v>
      </c>
      <c r="F133" s="21">
        <v>9</v>
      </c>
      <c r="G133" s="22">
        <v>0</v>
      </c>
      <c r="H133" s="23">
        <f>D133/(E133+1)*1423331/224099</f>
        <v>95.2702377074418</v>
      </c>
      <c r="I133" s="23">
        <f>D133/(F133+1)-E133/(G133+1)</f>
        <v>1.5</v>
      </c>
      <c r="J133" s="24">
        <f>F133/65-G133/493</f>
        <v>0.13846153846153847</v>
      </c>
      <c r="K133" s="34" t="s">
        <v>375</v>
      </c>
      <c r="L133" s="5" t="s">
        <v>44</v>
      </c>
      <c r="M133" s="5" t="s">
        <v>233</v>
      </c>
      <c r="N133" s="4">
        <v>21</v>
      </c>
      <c r="O133" s="4">
        <v>9</v>
      </c>
      <c r="P133" s="6">
        <f>MIN(T133,S133,U133)</f>
        <v>0</v>
      </c>
      <c r="Q133" s="4" t="s">
        <v>12</v>
      </c>
      <c r="R133" s="6">
        <v>0</v>
      </c>
      <c r="S133" s="6">
        <v>0</v>
      </c>
      <c r="T133" s="6">
        <v>0</v>
      </c>
      <c r="U133" s="4">
        <v>0</v>
      </c>
      <c r="V133" s="4" t="s">
        <v>12</v>
      </c>
      <c r="W133" s="4"/>
      <c r="X133" s="25"/>
    </row>
    <row r="134" spans="1:24" ht="12.75">
      <c r="A134" s="15" t="s">
        <v>58</v>
      </c>
      <c r="B134" s="9" t="s">
        <v>323</v>
      </c>
      <c r="C134" s="14">
        <v>16</v>
      </c>
      <c r="D134" s="19">
        <v>10</v>
      </c>
      <c r="E134" s="20">
        <v>0</v>
      </c>
      <c r="F134" s="21">
        <v>9</v>
      </c>
      <c r="G134" s="22">
        <v>0</v>
      </c>
      <c r="H134" s="23">
        <f>D134/(E134+1)*1423331/224099</f>
        <v>63.5134918049612</v>
      </c>
      <c r="I134" s="23">
        <f>D134/(F134+1)-E134/(G134+1)</f>
        <v>1</v>
      </c>
      <c r="J134" s="24">
        <f>F134/65-G134/493</f>
        <v>0.13846153846153847</v>
      </c>
      <c r="K134" s="34" t="s">
        <v>375</v>
      </c>
      <c r="L134" s="5" t="s">
        <v>58</v>
      </c>
      <c r="M134" s="5" t="s">
        <v>233</v>
      </c>
      <c r="N134" s="4">
        <v>10</v>
      </c>
      <c r="O134" s="4">
        <v>6</v>
      </c>
      <c r="P134" s="6">
        <f>MIN(T134,S134,U134)</f>
        <v>0</v>
      </c>
      <c r="Q134" s="4" t="s">
        <v>53</v>
      </c>
      <c r="R134" s="6">
        <v>-39.6</v>
      </c>
      <c r="S134" s="6">
        <v>0</v>
      </c>
      <c r="T134" s="6">
        <v>0</v>
      </c>
      <c r="U134" s="4">
        <v>0</v>
      </c>
      <c r="V134" s="4" t="s">
        <v>12</v>
      </c>
      <c r="W134" s="4"/>
      <c r="X134" s="25"/>
    </row>
    <row r="135" spans="1:24" ht="25.5">
      <c r="A135" s="15" t="s">
        <v>46</v>
      </c>
      <c r="B135" s="9" t="s">
        <v>272</v>
      </c>
      <c r="C135" s="14">
        <v>11</v>
      </c>
      <c r="D135" s="19">
        <v>10</v>
      </c>
      <c r="E135" s="20">
        <v>12</v>
      </c>
      <c r="F135" s="21">
        <v>10</v>
      </c>
      <c r="G135" s="22">
        <v>9</v>
      </c>
      <c r="H135" s="23">
        <f>D135/(E135+1)*1423331/224099</f>
        <v>4.885653215766246</v>
      </c>
      <c r="I135" s="23">
        <f>D135/(F135+1)-E135/(G135+1)</f>
        <v>-0.2909090909090909</v>
      </c>
      <c r="J135" s="24">
        <f>F135/65-G135/493</f>
        <v>0.13559057575284755</v>
      </c>
      <c r="K135" s="34" t="s">
        <v>375</v>
      </c>
      <c r="L135" s="5" t="s">
        <v>46</v>
      </c>
      <c r="M135" s="5" t="s">
        <v>233</v>
      </c>
      <c r="N135" s="4">
        <v>30</v>
      </c>
      <c r="O135" s="4">
        <v>11</v>
      </c>
      <c r="P135" s="6">
        <f>MIN(T135,S135,U135)</f>
        <v>0</v>
      </c>
      <c r="Q135" s="4" t="s">
        <v>12</v>
      </c>
      <c r="R135" s="6">
        <v>0</v>
      </c>
      <c r="S135" s="6">
        <v>0</v>
      </c>
      <c r="T135" s="6">
        <v>0</v>
      </c>
      <c r="U135" s="4">
        <v>0</v>
      </c>
      <c r="V135" s="4" t="s">
        <v>12</v>
      </c>
      <c r="W135" s="4"/>
      <c r="X135" s="25"/>
    </row>
    <row r="136" spans="1:24" ht="12.75">
      <c r="A136" s="15" t="s">
        <v>143</v>
      </c>
      <c r="B136" s="9" t="s">
        <v>323</v>
      </c>
      <c r="C136" s="14">
        <v>30</v>
      </c>
      <c r="D136" s="19">
        <v>20</v>
      </c>
      <c r="E136" s="20">
        <v>6</v>
      </c>
      <c r="F136" s="21">
        <v>9</v>
      </c>
      <c r="G136" s="22">
        <v>2</v>
      </c>
      <c r="H136" s="23">
        <f>D136/(E136+1)*1423331/224099</f>
        <v>18.146711944274628</v>
      </c>
      <c r="I136" s="23">
        <f>D136/(F136+1)-E136/(G136+1)</f>
        <v>0</v>
      </c>
      <c r="J136" s="24">
        <f>F136/65-G136/493</f>
        <v>0.13440474332969263</v>
      </c>
      <c r="K136" s="34" t="s">
        <v>375</v>
      </c>
      <c r="L136" s="5" t="s">
        <v>143</v>
      </c>
      <c r="M136" s="5" t="s">
        <v>233</v>
      </c>
      <c r="N136" s="4">
        <v>37</v>
      </c>
      <c r="O136" s="4">
        <v>24</v>
      </c>
      <c r="P136" s="6">
        <f>MIN(T136,S136,U136)</f>
        <v>0</v>
      </c>
      <c r="Q136" s="4" t="s">
        <v>12</v>
      </c>
      <c r="R136" s="6">
        <v>0</v>
      </c>
      <c r="S136" s="6">
        <v>0</v>
      </c>
      <c r="T136" s="6">
        <v>0</v>
      </c>
      <c r="U136" s="4">
        <v>0</v>
      </c>
      <c r="V136" s="4" t="s">
        <v>12</v>
      </c>
      <c r="W136" s="4"/>
      <c r="X136" s="25"/>
    </row>
    <row r="137" spans="1:24" ht="12.75">
      <c r="A137" s="15" t="s">
        <v>47</v>
      </c>
      <c r="B137" s="9" t="s">
        <v>323</v>
      </c>
      <c r="C137" s="14">
        <v>18</v>
      </c>
      <c r="D137" s="19">
        <v>11</v>
      </c>
      <c r="E137" s="20">
        <v>10</v>
      </c>
      <c r="F137" s="21">
        <v>10</v>
      </c>
      <c r="G137" s="22">
        <v>10</v>
      </c>
      <c r="H137" s="23">
        <f>D137/(E137+1)*1423331/224099</f>
        <v>6.35134918049612</v>
      </c>
      <c r="I137" s="23">
        <f>D137/(F137+1)-E137/(G137+1)</f>
        <v>0.09090909090909094</v>
      </c>
      <c r="J137" s="24">
        <f>F137/65-G137/493</f>
        <v>0.13356217818692465</v>
      </c>
      <c r="K137" s="34" t="s">
        <v>375</v>
      </c>
      <c r="L137" s="5" t="s">
        <v>47</v>
      </c>
      <c r="M137" s="5" t="s">
        <v>233</v>
      </c>
      <c r="N137" s="4">
        <v>47</v>
      </c>
      <c r="O137" s="4">
        <v>12</v>
      </c>
      <c r="P137" s="6">
        <f>MIN(T137,S137,U137)</f>
        <v>0</v>
      </c>
      <c r="Q137" s="4" t="s">
        <v>12</v>
      </c>
      <c r="R137" s="6">
        <v>0</v>
      </c>
      <c r="S137" s="6">
        <v>0</v>
      </c>
      <c r="T137" s="6">
        <v>0</v>
      </c>
      <c r="U137" s="4">
        <v>0</v>
      </c>
      <c r="V137" s="4" t="s">
        <v>12</v>
      </c>
      <c r="W137" s="4"/>
      <c r="X137" s="25"/>
    </row>
    <row r="138" spans="1:24" ht="51">
      <c r="A138" s="15" t="s">
        <v>48</v>
      </c>
      <c r="B138" s="8" t="s">
        <v>285</v>
      </c>
      <c r="C138" s="14">
        <v>14</v>
      </c>
      <c r="D138" s="19">
        <v>13</v>
      </c>
      <c r="E138" s="20">
        <v>34</v>
      </c>
      <c r="F138" s="21">
        <v>13</v>
      </c>
      <c r="G138" s="22">
        <v>34</v>
      </c>
      <c r="H138" s="23">
        <f>D138/(E138+1)*1423331/224099</f>
        <v>2.359072552755702</v>
      </c>
      <c r="I138" s="23">
        <f>D138/(F138+1)-E138/(G138+1)</f>
        <v>-0.042857142857142816</v>
      </c>
      <c r="J138" s="24">
        <f>F138/65-G138/493</f>
        <v>0.1310344827586207</v>
      </c>
      <c r="K138" s="34" t="s">
        <v>375</v>
      </c>
      <c r="L138" s="5" t="s">
        <v>48</v>
      </c>
      <c r="M138" s="5" t="s">
        <v>233</v>
      </c>
      <c r="N138" s="4">
        <v>198</v>
      </c>
      <c r="O138" s="4">
        <v>19</v>
      </c>
      <c r="P138" s="6">
        <f>MIN(T138,S138,U138)</f>
        <v>0</v>
      </c>
      <c r="Q138" s="4" t="s">
        <v>12</v>
      </c>
      <c r="R138" s="6">
        <v>0</v>
      </c>
      <c r="S138" s="6">
        <v>0</v>
      </c>
      <c r="T138" s="6">
        <v>0</v>
      </c>
      <c r="U138" s="4">
        <v>0</v>
      </c>
      <c r="V138" s="4" t="s">
        <v>12</v>
      </c>
      <c r="W138" s="4"/>
      <c r="X138" s="26"/>
    </row>
    <row r="139" spans="1:24" ht="12.75">
      <c r="A139" s="15" t="s">
        <v>49</v>
      </c>
      <c r="B139" s="9" t="s">
        <v>323</v>
      </c>
      <c r="C139" s="14">
        <v>19</v>
      </c>
      <c r="D139" s="19">
        <v>16</v>
      </c>
      <c r="E139" s="20">
        <v>29</v>
      </c>
      <c r="F139" s="21">
        <v>11</v>
      </c>
      <c r="G139" s="22">
        <v>19</v>
      </c>
      <c r="H139" s="23">
        <f>D139/(E139+1)*1423331/224099</f>
        <v>3.3873862295979307</v>
      </c>
      <c r="I139" s="23">
        <f>D139/(F139+1)-E139/(G139+1)</f>
        <v>-0.1166666666666667</v>
      </c>
      <c r="J139" s="24">
        <f>F139/65-G139/493</f>
        <v>0.13069121547823376</v>
      </c>
      <c r="K139" s="34" t="s">
        <v>375</v>
      </c>
      <c r="L139" s="5" t="s">
        <v>49</v>
      </c>
      <c r="M139" s="5" t="s">
        <v>233</v>
      </c>
      <c r="N139" s="4">
        <v>26</v>
      </c>
      <c r="O139" s="4">
        <v>7</v>
      </c>
      <c r="P139" s="6">
        <f>MIN(T139,S139,U139)</f>
        <v>0</v>
      </c>
      <c r="Q139" s="4" t="s">
        <v>12</v>
      </c>
      <c r="R139" s="6">
        <v>0</v>
      </c>
      <c r="S139" s="6">
        <v>0</v>
      </c>
      <c r="T139" s="6">
        <v>0</v>
      </c>
      <c r="U139" s="4">
        <v>0</v>
      </c>
      <c r="V139" s="4" t="s">
        <v>12</v>
      </c>
      <c r="W139" s="4"/>
      <c r="X139" s="25"/>
    </row>
    <row r="140" spans="1:24" ht="12.75">
      <c r="A140" s="15" t="s">
        <v>37</v>
      </c>
      <c r="B140" s="9" t="s">
        <v>323</v>
      </c>
      <c r="C140" s="14">
        <v>16</v>
      </c>
      <c r="D140" s="19">
        <v>12</v>
      </c>
      <c r="E140" s="20">
        <v>0</v>
      </c>
      <c r="F140" s="21">
        <v>8</v>
      </c>
      <c r="G140" s="22">
        <v>0</v>
      </c>
      <c r="H140" s="23">
        <f>D140/(E140+1)*1423331/224099</f>
        <v>76.21619016595344</v>
      </c>
      <c r="I140" s="23">
        <f>D140/(F140+1)-E140/(G140+1)</f>
        <v>1.3333333333333333</v>
      </c>
      <c r="J140" s="24">
        <f>F140/65-G140/493</f>
        <v>0.12307692307692308</v>
      </c>
      <c r="K140" s="34" t="s">
        <v>375</v>
      </c>
      <c r="L140" s="5" t="s">
        <v>37</v>
      </c>
      <c r="M140" s="5" t="s">
        <v>233</v>
      </c>
      <c r="N140" s="4">
        <v>5</v>
      </c>
      <c r="O140" s="4">
        <v>2</v>
      </c>
      <c r="P140" s="6">
        <f>MIN(T140,S140,U140)</f>
        <v>0</v>
      </c>
      <c r="Q140" s="4" t="s">
        <v>186</v>
      </c>
      <c r="R140" s="6">
        <v>-14.5</v>
      </c>
      <c r="S140" s="6">
        <v>0</v>
      </c>
      <c r="T140" s="6">
        <v>0</v>
      </c>
      <c r="U140" s="4">
        <v>0</v>
      </c>
      <c r="V140" s="4" t="s">
        <v>12</v>
      </c>
      <c r="W140" s="4"/>
      <c r="X140" s="25"/>
    </row>
    <row r="141" spans="1:24" ht="51">
      <c r="A141" s="15" t="s">
        <v>38</v>
      </c>
      <c r="B141" s="9" t="s">
        <v>289</v>
      </c>
      <c r="C141" s="14">
        <v>16</v>
      </c>
      <c r="D141" s="19">
        <v>8</v>
      </c>
      <c r="E141" s="20">
        <v>0</v>
      </c>
      <c r="F141" s="21">
        <v>8</v>
      </c>
      <c r="G141" s="22">
        <v>0</v>
      </c>
      <c r="H141" s="23">
        <f>D141/(E141+1)*1423331/224099</f>
        <v>50.81079344396896</v>
      </c>
      <c r="I141" s="23">
        <f>D141/(F141+1)-E141/(G141+1)</f>
        <v>0.8888888888888888</v>
      </c>
      <c r="J141" s="24">
        <f>F141/65-G141/493</f>
        <v>0.12307692307692308</v>
      </c>
      <c r="K141" s="34" t="s">
        <v>375</v>
      </c>
      <c r="L141" s="5" t="s">
        <v>38</v>
      </c>
      <c r="M141" s="5" t="s">
        <v>233</v>
      </c>
      <c r="N141" s="4">
        <v>11</v>
      </c>
      <c r="O141" s="4">
        <v>6</v>
      </c>
      <c r="P141" s="6">
        <f>MIN(T141,S141,U141)</f>
        <v>-9.52</v>
      </c>
      <c r="Q141" s="4" t="s">
        <v>12</v>
      </c>
      <c r="R141" s="6">
        <v>0</v>
      </c>
      <c r="S141" s="6">
        <v>0</v>
      </c>
      <c r="T141" s="6">
        <v>0</v>
      </c>
      <c r="U141" s="6">
        <v>-9.52</v>
      </c>
      <c r="V141" s="4" t="s">
        <v>78</v>
      </c>
      <c r="W141" s="4"/>
      <c r="X141" s="25"/>
    </row>
    <row r="142" spans="1:24" ht="12.75">
      <c r="A142" s="15" t="s">
        <v>36</v>
      </c>
      <c r="B142" s="9" t="s">
        <v>323</v>
      </c>
      <c r="C142" s="14">
        <v>12</v>
      </c>
      <c r="D142" s="19">
        <v>8</v>
      </c>
      <c r="E142" s="20">
        <v>0</v>
      </c>
      <c r="F142" s="21">
        <v>8</v>
      </c>
      <c r="G142" s="22">
        <v>0</v>
      </c>
      <c r="H142" s="23">
        <f>D142/(E142+1)*1423331/224099</f>
        <v>50.81079344396896</v>
      </c>
      <c r="I142" s="23">
        <f>D142/(F142+1)-E142/(G142+1)</f>
        <v>0.8888888888888888</v>
      </c>
      <c r="J142" s="24">
        <f>F142/65-G142/493</f>
        <v>0.12307692307692308</v>
      </c>
      <c r="K142" s="34" t="s">
        <v>375</v>
      </c>
      <c r="L142" s="5" t="s">
        <v>36</v>
      </c>
      <c r="M142" s="5" t="s">
        <v>233</v>
      </c>
      <c r="N142" s="4">
        <v>9</v>
      </c>
      <c r="O142" s="4">
        <v>4</v>
      </c>
      <c r="P142" s="6">
        <f>MIN(T142,S142,U142)</f>
        <v>0</v>
      </c>
      <c r="Q142" s="4" t="s">
        <v>12</v>
      </c>
      <c r="R142" s="6">
        <v>0</v>
      </c>
      <c r="S142" s="6">
        <v>0</v>
      </c>
      <c r="T142" s="6">
        <v>0</v>
      </c>
      <c r="U142" s="4">
        <v>0</v>
      </c>
      <c r="V142" s="4" t="s">
        <v>12</v>
      </c>
      <c r="W142" s="4"/>
      <c r="X142" s="25"/>
    </row>
    <row r="143" spans="1:24" ht="12.75">
      <c r="A143" s="15" t="s">
        <v>39</v>
      </c>
      <c r="B143" s="9" t="s">
        <v>323</v>
      </c>
      <c r="C143" s="14">
        <v>14</v>
      </c>
      <c r="D143" s="19">
        <v>8</v>
      </c>
      <c r="E143" s="20">
        <v>0</v>
      </c>
      <c r="F143" s="21">
        <v>8</v>
      </c>
      <c r="G143" s="22">
        <v>0</v>
      </c>
      <c r="H143" s="23">
        <f>D143/(E143+1)*1423331/224099</f>
        <v>50.81079344396896</v>
      </c>
      <c r="I143" s="23">
        <f>D143/(F143+1)-E143/(G143+1)</f>
        <v>0.8888888888888888</v>
      </c>
      <c r="J143" s="24">
        <f>F143/65-G143/493</f>
        <v>0.12307692307692308</v>
      </c>
      <c r="K143" s="34" t="s">
        <v>375</v>
      </c>
      <c r="L143" s="5" t="s">
        <v>39</v>
      </c>
      <c r="M143" s="5" t="s">
        <v>233</v>
      </c>
      <c r="N143" s="4">
        <v>7</v>
      </c>
      <c r="O143" s="4">
        <v>3</v>
      </c>
      <c r="P143" s="6">
        <f>MIN(T143,S143,U143)</f>
        <v>0</v>
      </c>
      <c r="Q143" s="4" t="s">
        <v>12</v>
      </c>
      <c r="R143" s="6">
        <v>0</v>
      </c>
      <c r="S143" s="6">
        <v>0</v>
      </c>
      <c r="T143" s="6">
        <v>0</v>
      </c>
      <c r="U143" s="4">
        <v>0</v>
      </c>
      <c r="V143" s="4" t="s">
        <v>12</v>
      </c>
      <c r="W143" s="4"/>
      <c r="X143" s="25"/>
    </row>
    <row r="144" spans="1:24" ht="12.75">
      <c r="A144" s="15" t="s">
        <v>40</v>
      </c>
      <c r="B144" s="9" t="s">
        <v>323</v>
      </c>
      <c r="C144" s="14">
        <v>12</v>
      </c>
      <c r="D144" s="19">
        <v>11</v>
      </c>
      <c r="E144" s="20">
        <v>25</v>
      </c>
      <c r="F144" s="21">
        <v>11</v>
      </c>
      <c r="G144" s="22">
        <v>25</v>
      </c>
      <c r="H144" s="23">
        <f>D144/(E144+1)*1423331/224099</f>
        <v>2.6871092686714353</v>
      </c>
      <c r="I144" s="23">
        <f>D144/(F144+1)-E144/(G144+1)</f>
        <v>-0.044871794871794934</v>
      </c>
      <c r="J144" s="24">
        <f>F144/65-G144/493</f>
        <v>0.11852083008269622</v>
      </c>
      <c r="K144" s="34" t="s">
        <v>375</v>
      </c>
      <c r="L144" s="5" t="s">
        <v>40</v>
      </c>
      <c r="M144" s="5" t="s">
        <v>233</v>
      </c>
      <c r="N144" s="4">
        <v>59</v>
      </c>
      <c r="O144" s="4">
        <v>16</v>
      </c>
      <c r="P144" s="6">
        <f>MIN(T144,S144,U144)</f>
        <v>0</v>
      </c>
      <c r="Q144" s="4" t="s">
        <v>12</v>
      </c>
      <c r="R144" s="6">
        <v>0</v>
      </c>
      <c r="S144" s="6">
        <v>0</v>
      </c>
      <c r="T144" s="6">
        <v>0</v>
      </c>
      <c r="U144" s="4">
        <v>0</v>
      </c>
      <c r="V144" s="4" t="s">
        <v>12</v>
      </c>
      <c r="W144" s="4"/>
      <c r="X144" s="25"/>
    </row>
    <row r="145" spans="1:24" ht="38.25">
      <c r="A145" s="15" t="s">
        <v>41</v>
      </c>
      <c r="B145" s="9" t="s">
        <v>314</v>
      </c>
      <c r="C145" s="14">
        <v>17</v>
      </c>
      <c r="D145" s="19">
        <v>12</v>
      </c>
      <c r="E145" s="20">
        <v>16</v>
      </c>
      <c r="F145" s="21">
        <v>9</v>
      </c>
      <c r="G145" s="22">
        <v>11</v>
      </c>
      <c r="H145" s="23">
        <f>D145/(E145+1)*1423331/224099</f>
        <v>4.4833053038796145</v>
      </c>
      <c r="I145" s="23">
        <f>D145/(F145+1)-E145/(G145+1)</f>
        <v>-0.1333333333333333</v>
      </c>
      <c r="J145" s="24">
        <f>F145/65-G145/493</f>
        <v>0.11614916523638634</v>
      </c>
      <c r="K145" s="34" t="s">
        <v>375</v>
      </c>
      <c r="L145" s="5" t="s">
        <v>41</v>
      </c>
      <c r="M145" s="5" t="s">
        <v>233</v>
      </c>
      <c r="N145" s="4">
        <v>169</v>
      </c>
      <c r="O145" s="4">
        <v>31</v>
      </c>
      <c r="P145" s="6">
        <f>MIN(T145,S145,U145)</f>
        <v>-29.1</v>
      </c>
      <c r="Q145" s="4" t="s">
        <v>12</v>
      </c>
      <c r="R145" s="6">
        <v>0</v>
      </c>
      <c r="S145" s="6">
        <v>0</v>
      </c>
      <c r="T145" s="6">
        <v>0</v>
      </c>
      <c r="U145" s="6">
        <v>-29.1</v>
      </c>
      <c r="V145" s="4" t="s">
        <v>79</v>
      </c>
      <c r="W145" s="4"/>
      <c r="X145" s="25"/>
    </row>
    <row r="146" spans="1:24" ht="12.75">
      <c r="A146" s="15" t="s">
        <v>42</v>
      </c>
      <c r="B146" s="9" t="s">
        <v>323</v>
      </c>
      <c r="C146" s="14">
        <v>19</v>
      </c>
      <c r="D146" s="19">
        <v>19</v>
      </c>
      <c r="E146" s="20">
        <v>103</v>
      </c>
      <c r="F146" s="21">
        <v>18</v>
      </c>
      <c r="G146" s="22">
        <v>80</v>
      </c>
      <c r="H146" s="23">
        <f>D146/(E146+1)*1423331/224099</f>
        <v>1.1603426387444833</v>
      </c>
      <c r="I146" s="23">
        <f>D146/(F146+1)-E146/(G146+1)</f>
        <v>-0.27160493827160503</v>
      </c>
      <c r="J146" s="24">
        <f>F146/65-G146/493</f>
        <v>0.11465127164924327</v>
      </c>
      <c r="K146" s="34" t="s">
        <v>375</v>
      </c>
      <c r="L146" s="5" t="s">
        <v>42</v>
      </c>
      <c r="M146" s="5" t="s">
        <v>233</v>
      </c>
      <c r="N146" s="4">
        <v>8</v>
      </c>
      <c r="O146" s="4">
        <v>0</v>
      </c>
      <c r="P146" s="6">
        <f>MIN(T146,S146,U146)</f>
        <v>0</v>
      </c>
      <c r="Q146" s="4" t="s">
        <v>12</v>
      </c>
      <c r="R146" s="6">
        <v>0</v>
      </c>
      <c r="S146" s="6">
        <v>0</v>
      </c>
      <c r="T146" s="6">
        <v>0</v>
      </c>
      <c r="U146" s="4">
        <v>0</v>
      </c>
      <c r="V146" s="4" t="s">
        <v>12</v>
      </c>
      <c r="W146" s="4"/>
      <c r="X146" s="25"/>
    </row>
    <row r="147" spans="1:24" ht="25.5">
      <c r="A147" s="15" t="s">
        <v>43</v>
      </c>
      <c r="B147" s="9" t="s">
        <v>282</v>
      </c>
      <c r="C147" s="14">
        <v>16</v>
      </c>
      <c r="D147" s="19">
        <v>20</v>
      </c>
      <c r="E147" s="20">
        <v>14</v>
      </c>
      <c r="F147" s="21">
        <v>9</v>
      </c>
      <c r="G147" s="22">
        <v>12</v>
      </c>
      <c r="H147" s="23">
        <f>D147/(E147+1)*1423331/224099</f>
        <v>8.468465573994825</v>
      </c>
      <c r="I147" s="23">
        <f>D147/(F147+1)-E147/(G147+1)</f>
        <v>0.9230769230769231</v>
      </c>
      <c r="J147" s="24">
        <f>F147/65-G147/493</f>
        <v>0.11412076767046342</v>
      </c>
      <c r="K147" s="34" t="s">
        <v>375</v>
      </c>
      <c r="L147" s="5" t="s">
        <v>43</v>
      </c>
      <c r="M147" s="5" t="s">
        <v>233</v>
      </c>
      <c r="N147" s="4">
        <v>41</v>
      </c>
      <c r="O147" s="4">
        <v>10</v>
      </c>
      <c r="P147" s="6">
        <f>MIN(T147,S147,U147)</f>
        <v>0</v>
      </c>
      <c r="Q147" s="4" t="s">
        <v>12</v>
      </c>
      <c r="R147" s="6">
        <v>0</v>
      </c>
      <c r="S147" s="6">
        <v>0</v>
      </c>
      <c r="T147" s="6">
        <v>0</v>
      </c>
      <c r="U147" s="4">
        <v>0</v>
      </c>
      <c r="V147" s="4" t="s">
        <v>12</v>
      </c>
      <c r="W147" s="4"/>
      <c r="X147" s="25"/>
    </row>
    <row r="148" spans="1:24" ht="12.75">
      <c r="A148" s="15" t="s">
        <v>26</v>
      </c>
      <c r="B148" s="9" t="s">
        <v>323</v>
      </c>
      <c r="C148" s="14">
        <v>16</v>
      </c>
      <c r="D148" s="19">
        <v>9</v>
      </c>
      <c r="E148" s="20">
        <v>15</v>
      </c>
      <c r="F148" s="21">
        <v>9</v>
      </c>
      <c r="G148" s="22">
        <v>13</v>
      </c>
      <c r="H148" s="23">
        <f>D148/(E148+1)*1423331/224099</f>
        <v>3.5726339140290677</v>
      </c>
      <c r="I148" s="23">
        <f>D148/(F148+1)-E148/(G148+1)</f>
        <v>-0.17142857142857137</v>
      </c>
      <c r="J148" s="24">
        <f>F148/65-G148/493</f>
        <v>0.1120923701045405</v>
      </c>
      <c r="K148" s="34" t="s">
        <v>375</v>
      </c>
      <c r="L148" s="5" t="s">
        <v>26</v>
      </c>
      <c r="M148" s="5" t="s">
        <v>233</v>
      </c>
      <c r="N148" s="4">
        <v>38</v>
      </c>
      <c r="O148" s="4">
        <v>12</v>
      </c>
      <c r="P148" s="6">
        <f>MIN(T148,S148,U148)</f>
        <v>0</v>
      </c>
      <c r="Q148" s="4" t="s">
        <v>12</v>
      </c>
      <c r="R148" s="6">
        <v>0</v>
      </c>
      <c r="S148" s="6">
        <v>0</v>
      </c>
      <c r="T148" s="6">
        <v>0</v>
      </c>
      <c r="U148" s="4">
        <v>0</v>
      </c>
      <c r="V148" s="4" t="s">
        <v>12</v>
      </c>
      <c r="W148" s="4"/>
      <c r="X148" s="25"/>
    </row>
    <row r="149" spans="1:24" ht="25.5">
      <c r="A149" s="15" t="s">
        <v>27</v>
      </c>
      <c r="B149" s="9" t="s">
        <v>312</v>
      </c>
      <c r="C149" s="14">
        <v>24</v>
      </c>
      <c r="D149" s="19">
        <v>13</v>
      </c>
      <c r="E149" s="20">
        <v>55</v>
      </c>
      <c r="F149" s="21">
        <v>12</v>
      </c>
      <c r="G149" s="22">
        <v>36</v>
      </c>
      <c r="H149" s="23">
        <f>D149/(E149+1)*1423331/224099</f>
        <v>1.4744203454723135</v>
      </c>
      <c r="I149" s="23">
        <f>D149/(F149+1)-E149/(G149+1)</f>
        <v>-0.4864864864864864</v>
      </c>
      <c r="J149" s="24">
        <f>F149/65-G149/493</f>
        <v>0.11159307224215947</v>
      </c>
      <c r="K149" s="34" t="s">
        <v>375</v>
      </c>
      <c r="L149" s="5" t="s">
        <v>27</v>
      </c>
      <c r="M149" s="5" t="s">
        <v>233</v>
      </c>
      <c r="N149" s="4">
        <v>165</v>
      </c>
      <c r="O149" s="4">
        <v>40</v>
      </c>
      <c r="P149" s="6">
        <f>MIN(T149,S149,U149)</f>
        <v>-17.1</v>
      </c>
      <c r="Q149" s="4" t="s">
        <v>12</v>
      </c>
      <c r="R149" s="6">
        <v>0</v>
      </c>
      <c r="S149" s="6">
        <v>0</v>
      </c>
      <c r="T149" s="6">
        <v>-11.7</v>
      </c>
      <c r="U149" s="6">
        <v>-17.1</v>
      </c>
      <c r="V149" s="4" t="s">
        <v>79</v>
      </c>
      <c r="W149" s="4"/>
      <c r="X149" s="25"/>
    </row>
    <row r="150" spans="1:24" ht="25.5">
      <c r="A150" s="15" t="s">
        <v>28</v>
      </c>
      <c r="B150" s="9" t="s">
        <v>279</v>
      </c>
      <c r="C150" s="14">
        <v>20</v>
      </c>
      <c r="D150" s="19">
        <v>16</v>
      </c>
      <c r="E150" s="20">
        <v>6</v>
      </c>
      <c r="F150" s="21">
        <v>8</v>
      </c>
      <c r="G150" s="22">
        <v>6</v>
      </c>
      <c r="H150" s="23">
        <f>D150/(E150+1)*1423331/224099</f>
        <v>14.517369555419704</v>
      </c>
      <c r="I150" s="23">
        <f>D150/(F150+1)-E150/(G150+1)</f>
        <v>0.9206349206349206</v>
      </c>
      <c r="J150" s="24">
        <f>F150/65-G150/493</f>
        <v>0.11090653768138556</v>
      </c>
      <c r="K150" s="34" t="s">
        <v>375</v>
      </c>
      <c r="L150" s="5" t="s">
        <v>28</v>
      </c>
      <c r="M150" s="5" t="s">
        <v>233</v>
      </c>
      <c r="N150" s="4">
        <v>27</v>
      </c>
      <c r="O150" s="4">
        <v>6</v>
      </c>
      <c r="P150" s="6">
        <f>MIN(T150,S150,U150)</f>
        <v>0</v>
      </c>
      <c r="Q150" s="4" t="s">
        <v>12</v>
      </c>
      <c r="R150" s="6">
        <v>0</v>
      </c>
      <c r="S150" s="6">
        <v>0</v>
      </c>
      <c r="T150" s="6">
        <v>0</v>
      </c>
      <c r="U150" s="4">
        <v>0</v>
      </c>
      <c r="V150" s="4" t="s">
        <v>12</v>
      </c>
      <c r="W150" s="4"/>
      <c r="X150" s="25"/>
    </row>
    <row r="151" spans="1:24" ht="12.75">
      <c r="A151" s="15" t="s">
        <v>29</v>
      </c>
      <c r="B151" s="9" t="s">
        <v>323</v>
      </c>
      <c r="C151" s="14">
        <v>31</v>
      </c>
      <c r="D151" s="19">
        <v>18</v>
      </c>
      <c r="E151" s="20">
        <v>13</v>
      </c>
      <c r="F151" s="21">
        <v>8</v>
      </c>
      <c r="G151" s="22">
        <v>7</v>
      </c>
      <c r="H151" s="23">
        <f>D151/(E151+1)*1423331/224099</f>
        <v>8.166020374923583</v>
      </c>
      <c r="I151" s="23">
        <f>D151/(F151+1)-E151/(G151+1)</f>
        <v>0.375</v>
      </c>
      <c r="J151" s="24">
        <f>F151/65-G151/493</f>
        <v>0.10887814011546264</v>
      </c>
      <c r="K151" s="34" t="s">
        <v>375</v>
      </c>
      <c r="L151" s="5" t="s">
        <v>29</v>
      </c>
      <c r="M151" s="5" t="s">
        <v>233</v>
      </c>
      <c r="N151" s="4">
        <v>86</v>
      </c>
      <c r="O151" s="4">
        <v>26</v>
      </c>
      <c r="P151" s="6">
        <f>MIN(T151,S151,U151)</f>
        <v>0</v>
      </c>
      <c r="Q151" s="4" t="s">
        <v>12</v>
      </c>
      <c r="R151" s="6">
        <v>0</v>
      </c>
      <c r="S151" s="6">
        <v>0</v>
      </c>
      <c r="T151" s="6">
        <v>0</v>
      </c>
      <c r="U151" s="4">
        <v>0</v>
      </c>
      <c r="V151" s="4" t="s">
        <v>12</v>
      </c>
      <c r="W151" s="4"/>
      <c r="X151" s="25"/>
    </row>
    <row r="152" spans="1:24" ht="12.75">
      <c r="A152" s="15" t="s">
        <v>30</v>
      </c>
      <c r="B152" s="9" t="s">
        <v>323</v>
      </c>
      <c r="C152" s="14">
        <v>14</v>
      </c>
      <c r="D152" s="19">
        <v>9</v>
      </c>
      <c r="E152" s="20">
        <v>0</v>
      </c>
      <c r="F152" s="21">
        <v>7</v>
      </c>
      <c r="G152" s="22">
        <v>0</v>
      </c>
      <c r="H152" s="23">
        <f>D152/(E152+1)*1423331/224099</f>
        <v>57.16214262446508</v>
      </c>
      <c r="I152" s="23">
        <f>D152/(F152+1)-E152/(G152+1)</f>
        <v>1.125</v>
      </c>
      <c r="J152" s="24">
        <f>F152/65-G152/493</f>
        <v>0.1076923076923077</v>
      </c>
      <c r="K152" s="34" t="s">
        <v>375</v>
      </c>
      <c r="L152" s="5" t="s">
        <v>30</v>
      </c>
      <c r="M152" s="5" t="s">
        <v>233</v>
      </c>
      <c r="N152" s="4">
        <v>19</v>
      </c>
      <c r="O152" s="4">
        <v>12</v>
      </c>
      <c r="P152" s="6">
        <f>MIN(T152,S152,U152)</f>
        <v>0</v>
      </c>
      <c r="Q152" s="4" t="s">
        <v>12</v>
      </c>
      <c r="R152" s="6">
        <v>0</v>
      </c>
      <c r="S152" s="6">
        <v>0</v>
      </c>
      <c r="T152" s="6">
        <v>0</v>
      </c>
      <c r="U152" s="4">
        <v>0</v>
      </c>
      <c r="V152" s="4" t="s">
        <v>12</v>
      </c>
      <c r="W152" s="4"/>
      <c r="X152" s="25"/>
    </row>
    <row r="153" spans="1:24" ht="12.75">
      <c r="A153" s="15" t="s">
        <v>32</v>
      </c>
      <c r="B153" s="9" t="s">
        <v>323</v>
      </c>
      <c r="C153" s="14">
        <v>11</v>
      </c>
      <c r="D153" s="19">
        <v>7</v>
      </c>
      <c r="E153" s="20">
        <v>0</v>
      </c>
      <c r="F153" s="21">
        <v>7</v>
      </c>
      <c r="G153" s="22">
        <v>0</v>
      </c>
      <c r="H153" s="23">
        <f>D153/(E153+1)*1423331/224099</f>
        <v>44.45944426347284</v>
      </c>
      <c r="I153" s="23">
        <f>D153/(F153+1)-E153/(G153+1)</f>
        <v>0.875</v>
      </c>
      <c r="J153" s="24">
        <f>F153/65-G153/493</f>
        <v>0.1076923076923077</v>
      </c>
      <c r="K153" s="34" t="s">
        <v>375</v>
      </c>
      <c r="L153" s="5" t="s">
        <v>32</v>
      </c>
      <c r="M153" s="5" t="s">
        <v>233</v>
      </c>
      <c r="N153" s="4">
        <v>8</v>
      </c>
      <c r="O153" s="4">
        <v>3</v>
      </c>
      <c r="P153" s="6">
        <f>MIN(T153,S153,U153)</f>
        <v>0</v>
      </c>
      <c r="Q153" s="4" t="s">
        <v>12</v>
      </c>
      <c r="R153" s="6">
        <v>0</v>
      </c>
      <c r="S153" s="6">
        <v>0</v>
      </c>
      <c r="T153" s="6">
        <v>0</v>
      </c>
      <c r="U153" s="4">
        <v>0</v>
      </c>
      <c r="V153" s="4" t="s">
        <v>12</v>
      </c>
      <c r="W153" s="4"/>
      <c r="X153" s="25"/>
    </row>
    <row r="154" spans="1:24" ht="12.75">
      <c r="A154" s="15" t="s">
        <v>31</v>
      </c>
      <c r="B154" s="9" t="s">
        <v>323</v>
      </c>
      <c r="C154" s="14">
        <v>16</v>
      </c>
      <c r="D154" s="19">
        <v>7</v>
      </c>
      <c r="E154" s="20">
        <v>0</v>
      </c>
      <c r="F154" s="21">
        <v>7</v>
      </c>
      <c r="G154" s="22">
        <v>0</v>
      </c>
      <c r="H154" s="23">
        <f>D154/(E154+1)*1423331/224099</f>
        <v>44.45944426347284</v>
      </c>
      <c r="I154" s="23">
        <f>D154/(F154+1)-E154/(G154+1)</f>
        <v>0.875</v>
      </c>
      <c r="J154" s="24">
        <f>F154/65-G154/493</f>
        <v>0.1076923076923077</v>
      </c>
      <c r="K154" s="34" t="s">
        <v>375</v>
      </c>
      <c r="L154" s="5" t="s">
        <v>31</v>
      </c>
      <c r="M154" s="5" t="s">
        <v>233</v>
      </c>
      <c r="N154" s="4">
        <v>12</v>
      </c>
      <c r="O154" s="4">
        <v>8</v>
      </c>
      <c r="P154" s="6">
        <f>MIN(T154,S154,U154)</f>
        <v>0</v>
      </c>
      <c r="Q154" s="4" t="s">
        <v>12</v>
      </c>
      <c r="R154" s="6">
        <v>0</v>
      </c>
      <c r="S154" s="6">
        <v>0</v>
      </c>
      <c r="T154" s="6">
        <v>0</v>
      </c>
      <c r="U154" s="4">
        <v>0</v>
      </c>
      <c r="V154" s="4" t="s">
        <v>12</v>
      </c>
      <c r="W154" s="4"/>
      <c r="X154" s="25"/>
    </row>
    <row r="155" spans="1:24" ht="51">
      <c r="A155" s="15" t="s">
        <v>33</v>
      </c>
      <c r="B155" s="10" t="s">
        <v>290</v>
      </c>
      <c r="C155" s="14">
        <v>19</v>
      </c>
      <c r="D155" s="19">
        <v>9</v>
      </c>
      <c r="E155" s="20">
        <v>1</v>
      </c>
      <c r="F155" s="21">
        <v>7</v>
      </c>
      <c r="G155" s="22">
        <v>1</v>
      </c>
      <c r="H155" s="23">
        <f>D155/(E155+1)*1423331/224099</f>
        <v>28.58107131223254</v>
      </c>
      <c r="I155" s="23">
        <f>D155/(F155+1)-E155/(G155+1)</f>
        <v>0.625</v>
      </c>
      <c r="J155" s="24">
        <f>F155/65-G155/493</f>
        <v>0.10566391012638478</v>
      </c>
      <c r="K155" s="34" t="s">
        <v>375</v>
      </c>
      <c r="L155" s="5" t="s">
        <v>33</v>
      </c>
      <c r="M155" s="5" t="s">
        <v>233</v>
      </c>
      <c r="N155" s="4">
        <v>26</v>
      </c>
      <c r="O155" s="4">
        <v>13</v>
      </c>
      <c r="P155" s="6">
        <f>MIN(T155,S155,U155)</f>
        <v>-9.9</v>
      </c>
      <c r="Q155" s="4" t="s">
        <v>34</v>
      </c>
      <c r="R155" s="6">
        <v>-10.8</v>
      </c>
      <c r="S155" s="4">
        <v>-9.9</v>
      </c>
      <c r="T155" s="6">
        <v>0</v>
      </c>
      <c r="U155" s="4">
        <v>0</v>
      </c>
      <c r="V155" s="4" t="s">
        <v>12</v>
      </c>
      <c r="W155" s="4"/>
      <c r="X155" s="28"/>
    </row>
    <row r="156" spans="1:24" ht="12.75">
      <c r="A156" s="15" t="s">
        <v>35</v>
      </c>
      <c r="B156" s="9" t="s">
        <v>323</v>
      </c>
      <c r="C156" s="14">
        <v>23</v>
      </c>
      <c r="D156" s="19">
        <v>9</v>
      </c>
      <c r="E156" s="20">
        <v>3</v>
      </c>
      <c r="F156" s="21">
        <v>7</v>
      </c>
      <c r="G156" s="22">
        <v>2</v>
      </c>
      <c r="H156" s="23">
        <f>D156/(E156+1)*1423331/224099</f>
        <v>14.29053565611627</v>
      </c>
      <c r="I156" s="23">
        <f>D156/(F156+1)-E156/(G156+1)</f>
        <v>0.125</v>
      </c>
      <c r="J156" s="24">
        <f>F156/65-G156/493</f>
        <v>0.10363551256046186</v>
      </c>
      <c r="K156" s="34" t="s">
        <v>375</v>
      </c>
      <c r="L156" s="5" t="s">
        <v>35</v>
      </c>
      <c r="M156" s="5" t="s">
        <v>233</v>
      </c>
      <c r="N156" s="4">
        <v>31</v>
      </c>
      <c r="O156" s="4">
        <v>19</v>
      </c>
      <c r="P156" s="6">
        <f>MIN(T156,S156,U156)</f>
        <v>0</v>
      </c>
      <c r="Q156" s="4" t="s">
        <v>12</v>
      </c>
      <c r="R156" s="6">
        <v>0</v>
      </c>
      <c r="S156" s="6">
        <v>0</v>
      </c>
      <c r="T156" s="6">
        <v>0</v>
      </c>
      <c r="U156" s="4">
        <v>0</v>
      </c>
      <c r="V156" s="4" t="s">
        <v>12</v>
      </c>
      <c r="W156" s="4"/>
      <c r="X156" s="25"/>
    </row>
    <row r="157" spans="1:24" ht="38.25">
      <c r="A157" s="15" t="s">
        <v>53</v>
      </c>
      <c r="B157" s="9" t="s">
        <v>241</v>
      </c>
      <c r="C157" s="14">
        <v>21</v>
      </c>
      <c r="D157" s="19">
        <v>28</v>
      </c>
      <c r="E157" s="20">
        <v>36</v>
      </c>
      <c r="F157" s="21">
        <v>11</v>
      </c>
      <c r="G157" s="22">
        <v>34</v>
      </c>
      <c r="H157" s="23">
        <f>D157/(E157+1)*1423331/224099</f>
        <v>4.806426406861929</v>
      </c>
      <c r="I157" s="23">
        <f>D157/(F157+1)-E157/(G157+1)</f>
        <v>1.304761904761905</v>
      </c>
      <c r="J157" s="24">
        <f>F157/65-G157/493</f>
        <v>0.10026525198938993</v>
      </c>
      <c r="K157" s="34" t="s">
        <v>375</v>
      </c>
      <c r="L157" s="5" t="s">
        <v>53</v>
      </c>
      <c r="M157" s="5" t="s">
        <v>233</v>
      </c>
      <c r="N157" s="4">
        <v>40</v>
      </c>
      <c r="O157" s="4">
        <v>26</v>
      </c>
      <c r="P157" s="6">
        <f>MIN(T157,S157,U157)</f>
        <v>0</v>
      </c>
      <c r="Q157" s="4" t="s">
        <v>52</v>
      </c>
      <c r="R157" s="6">
        <v>-103</v>
      </c>
      <c r="S157" s="6">
        <v>0</v>
      </c>
      <c r="T157" s="6">
        <v>0</v>
      </c>
      <c r="U157" s="4">
        <v>0</v>
      </c>
      <c r="V157" s="4" t="s">
        <v>12</v>
      </c>
      <c r="W157" s="4"/>
      <c r="X157" s="25"/>
    </row>
    <row r="158" spans="1:24" ht="76.5">
      <c r="A158" s="15" t="s">
        <v>18</v>
      </c>
      <c r="B158" s="9" t="s">
        <v>358</v>
      </c>
      <c r="C158" s="14">
        <v>17</v>
      </c>
      <c r="D158" s="19">
        <v>15</v>
      </c>
      <c r="E158" s="20">
        <v>124</v>
      </c>
      <c r="F158" s="21">
        <v>14</v>
      </c>
      <c r="G158" s="22">
        <v>57</v>
      </c>
      <c r="H158" s="23">
        <f>D158/(E158+1)*1423331/224099</f>
        <v>0.7621619016595345</v>
      </c>
      <c r="I158" s="23">
        <f>D158/(F158+1)-E158/(G158+1)</f>
        <v>-1.1379310344827585</v>
      </c>
      <c r="J158" s="24">
        <f>F158/65-G158/493</f>
        <v>0.09976595412700891</v>
      </c>
      <c r="K158" s="34" t="s">
        <v>375</v>
      </c>
      <c r="L158" s="5" t="s">
        <v>18</v>
      </c>
      <c r="M158" s="5" t="s">
        <v>233</v>
      </c>
      <c r="N158" s="4">
        <v>848</v>
      </c>
      <c r="O158" s="4">
        <v>179</v>
      </c>
      <c r="P158" s="6">
        <f>MIN(T158,S158,U158)</f>
        <v>-30.2</v>
      </c>
      <c r="Q158" s="4" t="s">
        <v>19</v>
      </c>
      <c r="R158" s="6">
        <v>-17.7</v>
      </c>
      <c r="S158" s="6">
        <v>0</v>
      </c>
      <c r="T158" s="6">
        <v>-27.3</v>
      </c>
      <c r="U158" s="6">
        <v>-30.2</v>
      </c>
      <c r="V158" s="4" t="s">
        <v>82</v>
      </c>
      <c r="W158" s="5" t="s">
        <v>357</v>
      </c>
      <c r="X158" s="25" t="s">
        <v>352</v>
      </c>
    </row>
    <row r="159" spans="1:24" ht="63.75">
      <c r="A159" s="15" t="s">
        <v>20</v>
      </c>
      <c r="B159" s="8" t="s">
        <v>304</v>
      </c>
      <c r="C159" s="14">
        <v>508</v>
      </c>
      <c r="D159" s="19">
        <v>930</v>
      </c>
      <c r="E159" s="20">
        <v>158</v>
      </c>
      <c r="F159" s="21">
        <v>14</v>
      </c>
      <c r="G159" s="22">
        <v>58</v>
      </c>
      <c r="H159" s="23">
        <f>D159/(E159+1)*1423331/224099</f>
        <v>37.149400867052776</v>
      </c>
      <c r="I159" s="23">
        <f>D159/(F159+1)-E159/(G159+1)</f>
        <v>59.32203389830509</v>
      </c>
      <c r="J159" s="24">
        <f>F159/65-G159/493</f>
        <v>0.09773755656108599</v>
      </c>
      <c r="K159" s="34" t="s">
        <v>375</v>
      </c>
      <c r="L159" s="5" t="s">
        <v>20</v>
      </c>
      <c r="M159" s="5" t="s">
        <v>233</v>
      </c>
      <c r="N159" s="4">
        <v>967</v>
      </c>
      <c r="O159" s="4">
        <v>245</v>
      </c>
      <c r="P159" s="6">
        <f>MIN(T159,S159,U159)</f>
        <v>-13</v>
      </c>
      <c r="Q159" s="4" t="s">
        <v>21</v>
      </c>
      <c r="R159" s="6">
        <v>-41.4</v>
      </c>
      <c r="S159" s="6">
        <v>0</v>
      </c>
      <c r="T159" s="6">
        <v>-13</v>
      </c>
      <c r="U159" s="6">
        <v>-11.6</v>
      </c>
      <c r="V159" s="4" t="s">
        <v>84</v>
      </c>
      <c r="W159" s="4"/>
      <c r="X159" s="26"/>
    </row>
    <row r="160" spans="1:24" ht="12.75">
      <c r="A160" s="15" t="s">
        <v>22</v>
      </c>
      <c r="B160" s="9" t="s">
        <v>258</v>
      </c>
      <c r="C160" s="14">
        <v>21</v>
      </c>
      <c r="D160" s="19">
        <v>23</v>
      </c>
      <c r="E160" s="20">
        <v>0</v>
      </c>
      <c r="F160" s="21">
        <v>6</v>
      </c>
      <c r="G160" s="22">
        <v>0</v>
      </c>
      <c r="H160" s="23">
        <f>D160/(E160+1)*1423331/224099</f>
        <v>146.08103115141077</v>
      </c>
      <c r="I160" s="23">
        <f>D160/(F160+1)-E160/(G160+1)</f>
        <v>3.2857142857142856</v>
      </c>
      <c r="J160" s="24">
        <f>F160/65-G160/493</f>
        <v>0.09230769230769231</v>
      </c>
      <c r="K160" s="34" t="s">
        <v>375</v>
      </c>
      <c r="L160" s="5" t="s">
        <v>22</v>
      </c>
      <c r="M160" s="5" t="s">
        <v>233</v>
      </c>
      <c r="N160" s="4">
        <v>14</v>
      </c>
      <c r="O160" s="4">
        <v>6</v>
      </c>
      <c r="P160" s="6">
        <f>MIN(T160,S160,U160)</f>
        <v>0</v>
      </c>
      <c r="Q160" s="4" t="s">
        <v>12</v>
      </c>
      <c r="R160" s="6">
        <v>0</v>
      </c>
      <c r="S160" s="6">
        <v>0</v>
      </c>
      <c r="T160" s="6">
        <v>0</v>
      </c>
      <c r="U160" s="4">
        <v>0</v>
      </c>
      <c r="V160" s="4" t="s">
        <v>12</v>
      </c>
      <c r="W160" s="4"/>
      <c r="X160" s="25"/>
    </row>
    <row r="161" spans="1:24" ht="12.75">
      <c r="A161" s="15" t="s">
        <v>23</v>
      </c>
      <c r="B161" s="9" t="s">
        <v>323</v>
      </c>
      <c r="C161" s="14">
        <v>22</v>
      </c>
      <c r="D161" s="19">
        <v>9</v>
      </c>
      <c r="E161" s="20">
        <v>0</v>
      </c>
      <c r="F161" s="21">
        <v>6</v>
      </c>
      <c r="G161" s="22">
        <v>0</v>
      </c>
      <c r="H161" s="23">
        <f>D161/(E161+1)*1423331/224099</f>
        <v>57.16214262446508</v>
      </c>
      <c r="I161" s="23">
        <f>D161/(F161+1)-E161/(G161+1)</f>
        <v>1.2857142857142858</v>
      </c>
      <c r="J161" s="24">
        <f>F161/65-G161/493</f>
        <v>0.09230769230769231</v>
      </c>
      <c r="K161" s="34" t="s">
        <v>375</v>
      </c>
      <c r="L161" s="5" t="s">
        <v>23</v>
      </c>
      <c r="M161" s="5" t="s">
        <v>233</v>
      </c>
      <c r="N161" s="4">
        <v>22</v>
      </c>
      <c r="O161" s="4">
        <v>13</v>
      </c>
      <c r="P161" s="6">
        <f>MIN(T161,S161,U161)</f>
        <v>0</v>
      </c>
      <c r="Q161" s="4" t="s">
        <v>12</v>
      </c>
      <c r="R161" s="6">
        <v>0</v>
      </c>
      <c r="S161" s="6">
        <v>0</v>
      </c>
      <c r="T161" s="6">
        <v>0</v>
      </c>
      <c r="U161" s="4">
        <v>0</v>
      </c>
      <c r="V161" s="4" t="s">
        <v>12</v>
      </c>
      <c r="W161" s="4"/>
      <c r="X161" s="25"/>
    </row>
    <row r="162" spans="1:24" ht="63.75">
      <c r="A162" s="15" t="s">
        <v>24</v>
      </c>
      <c r="B162" s="9" t="s">
        <v>355</v>
      </c>
      <c r="C162" s="14">
        <v>22</v>
      </c>
      <c r="D162" s="19">
        <v>14</v>
      </c>
      <c r="E162" s="20">
        <v>68</v>
      </c>
      <c r="F162" s="21">
        <v>13</v>
      </c>
      <c r="G162" s="22">
        <v>54</v>
      </c>
      <c r="H162" s="23">
        <f>D162/(E162+1)*1423331/224099</f>
        <v>1.288679543868778</v>
      </c>
      <c r="I162" s="23">
        <f>D162/(F162+1)-E162/(G162+1)</f>
        <v>-0.23636363636363633</v>
      </c>
      <c r="J162" s="24">
        <f>F162/65-G162/493</f>
        <v>0.09046653144016228</v>
      </c>
      <c r="K162" s="34" t="s">
        <v>375</v>
      </c>
      <c r="L162" s="5" t="s">
        <v>24</v>
      </c>
      <c r="M162" s="5" t="s">
        <v>233</v>
      </c>
      <c r="N162" s="4">
        <v>300</v>
      </c>
      <c r="O162" s="4">
        <v>61</v>
      </c>
      <c r="P162" s="6">
        <f>MIN(T162,S162,U162)</f>
        <v>-41.9</v>
      </c>
      <c r="Q162" s="4" t="s">
        <v>204</v>
      </c>
      <c r="R162" s="6">
        <v>-18.2</v>
      </c>
      <c r="S162" s="6">
        <v>0</v>
      </c>
      <c r="T162" s="6">
        <v>-12.5</v>
      </c>
      <c r="U162" s="6">
        <v>-41.9</v>
      </c>
      <c r="V162" s="4" t="s">
        <v>81</v>
      </c>
      <c r="W162" s="4"/>
      <c r="X162" s="25"/>
    </row>
    <row r="163" spans="1:24" ht="12.75">
      <c r="A163" s="15" t="s">
        <v>25</v>
      </c>
      <c r="B163" s="9" t="s">
        <v>323</v>
      </c>
      <c r="C163" s="14">
        <v>15</v>
      </c>
      <c r="D163" s="19">
        <v>10</v>
      </c>
      <c r="E163" s="20">
        <v>2</v>
      </c>
      <c r="F163" s="21">
        <v>6</v>
      </c>
      <c r="G163" s="22">
        <v>2</v>
      </c>
      <c r="H163" s="23">
        <f>D163/(E163+1)*1423331/224099</f>
        <v>21.171163934987067</v>
      </c>
      <c r="I163" s="23">
        <f>D163/(F163+1)-E163/(G163+1)</f>
        <v>0.761904761904762</v>
      </c>
      <c r="J163" s="24">
        <f>F163/65-G163/493</f>
        <v>0.08825089717584647</v>
      </c>
      <c r="K163" s="34" t="s">
        <v>375</v>
      </c>
      <c r="L163" s="5" t="s">
        <v>25</v>
      </c>
      <c r="M163" s="5" t="s">
        <v>233</v>
      </c>
      <c r="N163" s="4">
        <v>23</v>
      </c>
      <c r="O163" s="4">
        <v>13</v>
      </c>
      <c r="P163" s="6">
        <f>MIN(T163,S163,U163)</f>
        <v>0</v>
      </c>
      <c r="Q163" s="4" t="s">
        <v>12</v>
      </c>
      <c r="R163" s="6">
        <v>0</v>
      </c>
      <c r="S163" s="6">
        <v>0</v>
      </c>
      <c r="T163" s="6">
        <v>0</v>
      </c>
      <c r="U163" s="4">
        <v>0</v>
      </c>
      <c r="V163" s="4" t="s">
        <v>12</v>
      </c>
      <c r="W163" s="4"/>
      <c r="X163" s="25"/>
    </row>
    <row r="164" spans="1:24" ht="38.25">
      <c r="A164" s="15" t="s">
        <v>10</v>
      </c>
      <c r="B164" s="9" t="s">
        <v>309</v>
      </c>
      <c r="C164" s="14">
        <v>15</v>
      </c>
      <c r="D164" s="19">
        <v>26</v>
      </c>
      <c r="E164" s="20">
        <v>21</v>
      </c>
      <c r="F164" s="21">
        <v>6</v>
      </c>
      <c r="G164" s="22">
        <v>4</v>
      </c>
      <c r="H164" s="23">
        <f>D164/(E164+1)*1423331/224099</f>
        <v>7.506139940586324</v>
      </c>
      <c r="I164" s="23">
        <f>D164/(F164+1)-E164/(G164+1)</f>
        <v>-0.48571428571428577</v>
      </c>
      <c r="J164" s="24">
        <f>F164/65-G164/493</f>
        <v>0.08419410204400063</v>
      </c>
      <c r="K164" s="34" t="s">
        <v>375</v>
      </c>
      <c r="L164" s="5" t="s">
        <v>10</v>
      </c>
      <c r="M164" s="5" t="s">
        <v>233</v>
      </c>
      <c r="N164" s="4">
        <v>75</v>
      </c>
      <c r="O164" s="4">
        <v>39</v>
      </c>
      <c r="P164" s="6">
        <f>MIN(T164,S164,U164)</f>
        <v>-15.8</v>
      </c>
      <c r="Q164" s="4" t="s">
        <v>12</v>
      </c>
      <c r="R164" s="6">
        <v>0</v>
      </c>
      <c r="S164" s="6">
        <v>0</v>
      </c>
      <c r="T164" s="6">
        <v>0</v>
      </c>
      <c r="U164" s="6">
        <v>-15.8</v>
      </c>
      <c r="V164" s="4" t="s">
        <v>85</v>
      </c>
      <c r="W164" s="4"/>
      <c r="X164" s="25"/>
    </row>
    <row r="165" spans="1:24" ht="25.5">
      <c r="A165" s="15" t="s">
        <v>11</v>
      </c>
      <c r="B165" s="9" t="s">
        <v>261</v>
      </c>
      <c r="C165" s="14">
        <v>46</v>
      </c>
      <c r="D165" s="19">
        <v>21</v>
      </c>
      <c r="E165" s="20">
        <v>0</v>
      </c>
      <c r="F165" s="21">
        <v>5</v>
      </c>
      <c r="G165" s="22">
        <v>0</v>
      </c>
      <c r="H165" s="23">
        <f>D165/(E165+1)*1423331/224099</f>
        <v>133.3783327904185</v>
      </c>
      <c r="I165" s="23">
        <f>D165/(F165+1)-E165/(G165+1)</f>
        <v>3.5</v>
      </c>
      <c r="J165" s="24">
        <f>F165/65-G165/493</f>
        <v>0.07692307692307693</v>
      </c>
      <c r="K165" s="34" t="s">
        <v>375</v>
      </c>
      <c r="L165" s="5" t="s">
        <v>11</v>
      </c>
      <c r="M165" s="5" t="s">
        <v>233</v>
      </c>
      <c r="N165" s="4">
        <v>37</v>
      </c>
      <c r="O165" s="4">
        <v>26</v>
      </c>
      <c r="P165" s="6">
        <f>MIN(T165,S165,U165)</f>
        <v>-10.6</v>
      </c>
      <c r="Q165" s="4" t="s">
        <v>12</v>
      </c>
      <c r="R165" s="6">
        <v>0</v>
      </c>
      <c r="S165" s="6">
        <v>0</v>
      </c>
      <c r="T165" s="6">
        <v>0</v>
      </c>
      <c r="U165" s="6">
        <v>-10.6</v>
      </c>
      <c r="V165" s="4" t="s">
        <v>87</v>
      </c>
      <c r="W165" s="4"/>
      <c r="X165" s="25"/>
    </row>
    <row r="166" spans="1:24" ht="25.5">
      <c r="A166" s="15" t="s">
        <v>13</v>
      </c>
      <c r="B166" s="9" t="s">
        <v>276</v>
      </c>
      <c r="C166" s="14">
        <v>29</v>
      </c>
      <c r="D166" s="19">
        <v>7</v>
      </c>
      <c r="E166" s="20">
        <v>0</v>
      </c>
      <c r="F166" s="21">
        <v>5</v>
      </c>
      <c r="G166" s="22">
        <v>0</v>
      </c>
      <c r="H166" s="23">
        <f>D166/(E166+1)*1423331/224099</f>
        <v>44.45944426347284</v>
      </c>
      <c r="I166" s="23">
        <f>D166/(F166+1)-E166/(G166+1)</f>
        <v>1.1666666666666667</v>
      </c>
      <c r="J166" s="24">
        <f>F166/65-G166/493</f>
        <v>0.07692307692307693</v>
      </c>
      <c r="K166" s="34" t="s">
        <v>375</v>
      </c>
      <c r="L166" s="5" t="s">
        <v>13</v>
      </c>
      <c r="M166" s="5" t="s">
        <v>233</v>
      </c>
      <c r="N166" s="4">
        <v>17</v>
      </c>
      <c r="O166" s="4">
        <v>12</v>
      </c>
      <c r="P166" s="6">
        <f>MIN(T166,S166,U166)</f>
        <v>0</v>
      </c>
      <c r="Q166" s="4" t="s">
        <v>12</v>
      </c>
      <c r="R166" s="6">
        <v>0</v>
      </c>
      <c r="S166" s="6">
        <v>0</v>
      </c>
      <c r="T166" s="6">
        <v>0</v>
      </c>
      <c r="U166" s="4">
        <v>0</v>
      </c>
      <c r="V166" s="4" t="s">
        <v>12</v>
      </c>
      <c r="W166" s="4"/>
      <c r="X166" s="25"/>
    </row>
    <row r="167" spans="1:24" ht="12.75">
      <c r="A167" s="15" t="s">
        <v>195</v>
      </c>
      <c r="B167" s="9" t="s">
        <v>296</v>
      </c>
      <c r="C167" s="14">
        <v>20</v>
      </c>
      <c r="D167" s="19">
        <v>6</v>
      </c>
      <c r="E167" s="20">
        <v>0</v>
      </c>
      <c r="F167" s="21">
        <v>5</v>
      </c>
      <c r="G167" s="22">
        <v>0</v>
      </c>
      <c r="H167" s="23">
        <f>D167/(E167+1)*1423331/224099</f>
        <v>38.10809508297672</v>
      </c>
      <c r="I167" s="23">
        <f>D167/(F167+1)-E167/(G167+1)</f>
        <v>1</v>
      </c>
      <c r="J167" s="24">
        <f>F167/65-G167/493</f>
        <v>0.07692307692307693</v>
      </c>
      <c r="K167" s="34" t="s">
        <v>375</v>
      </c>
      <c r="L167" s="5" t="s">
        <v>195</v>
      </c>
      <c r="M167" s="5" t="s">
        <v>233</v>
      </c>
      <c r="N167" s="4">
        <v>9</v>
      </c>
      <c r="O167" s="4">
        <v>6</v>
      </c>
      <c r="P167" s="6">
        <f>MIN(T167,S167,U167)</f>
        <v>-11.4</v>
      </c>
      <c r="Q167" s="4" t="s">
        <v>12</v>
      </c>
      <c r="R167" s="6">
        <v>0</v>
      </c>
      <c r="S167" s="6">
        <v>-9.79</v>
      </c>
      <c r="T167" s="6">
        <v>-11.4</v>
      </c>
      <c r="U167" s="4">
        <v>0</v>
      </c>
      <c r="V167" s="4" t="s">
        <v>12</v>
      </c>
      <c r="W167" s="4"/>
      <c r="X167" s="25"/>
    </row>
    <row r="168" spans="1:24" ht="12.75">
      <c r="A168" s="15" t="s">
        <v>14</v>
      </c>
      <c r="B168" s="9" t="s">
        <v>323</v>
      </c>
      <c r="C168" s="14">
        <v>18</v>
      </c>
      <c r="D168" s="19">
        <v>15</v>
      </c>
      <c r="E168" s="20">
        <v>11</v>
      </c>
      <c r="F168" s="21">
        <v>6</v>
      </c>
      <c r="G168" s="22">
        <v>8</v>
      </c>
      <c r="H168" s="23">
        <f>D168/(E168+1)*1423331/224099</f>
        <v>7.93918647562015</v>
      </c>
      <c r="I168" s="23">
        <f>D168/(F168+1)-E168/(G168+1)</f>
        <v>0.9206349206349205</v>
      </c>
      <c r="J168" s="24">
        <f>F168/65-G168/493</f>
        <v>0.07608051178030895</v>
      </c>
      <c r="K168" s="34" t="s">
        <v>375</v>
      </c>
      <c r="L168" s="5" t="s">
        <v>14</v>
      </c>
      <c r="M168" s="5" t="s">
        <v>233</v>
      </c>
      <c r="N168" s="4">
        <v>50</v>
      </c>
      <c r="O168" s="4">
        <v>20</v>
      </c>
      <c r="P168" s="6">
        <f>MIN(T168,S168,U168)</f>
        <v>0</v>
      </c>
      <c r="Q168" s="4" t="s">
        <v>15</v>
      </c>
      <c r="R168" s="6">
        <v>-31.1</v>
      </c>
      <c r="S168" s="6">
        <v>0</v>
      </c>
      <c r="T168" s="6">
        <v>0</v>
      </c>
      <c r="U168" s="4">
        <v>0</v>
      </c>
      <c r="V168" s="4" t="s">
        <v>12</v>
      </c>
      <c r="W168" s="4"/>
      <c r="X168" s="25"/>
    </row>
    <row r="169" spans="1:24" ht="12.75">
      <c r="A169" s="15" t="s">
        <v>16</v>
      </c>
      <c r="B169" s="9" t="s">
        <v>323</v>
      </c>
      <c r="C169" s="14">
        <v>18</v>
      </c>
      <c r="D169" s="19">
        <v>7</v>
      </c>
      <c r="E169" s="20">
        <v>1</v>
      </c>
      <c r="F169" s="21">
        <v>5</v>
      </c>
      <c r="G169" s="22">
        <v>1</v>
      </c>
      <c r="H169" s="23">
        <f>D169/(E169+1)*1423331/224099</f>
        <v>22.22972213173642</v>
      </c>
      <c r="I169" s="23">
        <f>D169/(F169+1)-E169/(G169+1)</f>
        <v>0.6666666666666667</v>
      </c>
      <c r="J169" s="24">
        <f>F169/65-G169/493</f>
        <v>0.074894679357154</v>
      </c>
      <c r="K169" s="34" t="s">
        <v>375</v>
      </c>
      <c r="L169" s="5" t="s">
        <v>16</v>
      </c>
      <c r="M169" s="5" t="s">
        <v>233</v>
      </c>
      <c r="N169" s="4">
        <v>13</v>
      </c>
      <c r="O169" s="4">
        <v>9</v>
      </c>
      <c r="P169" s="6">
        <f>MIN(T169,S169,U169)</f>
        <v>0</v>
      </c>
      <c r="Q169" s="4" t="s">
        <v>12</v>
      </c>
      <c r="R169" s="6">
        <v>0</v>
      </c>
      <c r="S169" s="6">
        <v>0</v>
      </c>
      <c r="T169" s="6">
        <v>0</v>
      </c>
      <c r="U169" s="4">
        <v>0</v>
      </c>
      <c r="V169" s="4" t="s">
        <v>12</v>
      </c>
      <c r="W169" s="4"/>
      <c r="X169" s="25"/>
    </row>
    <row r="170" spans="1:24" ht="25.5">
      <c r="A170" s="15" t="s">
        <v>17</v>
      </c>
      <c r="B170" s="9" t="s">
        <v>301</v>
      </c>
      <c r="C170" s="14">
        <v>13</v>
      </c>
      <c r="D170" s="19">
        <v>9</v>
      </c>
      <c r="E170" s="20">
        <v>2</v>
      </c>
      <c r="F170" s="21">
        <v>5</v>
      </c>
      <c r="G170" s="22">
        <v>2</v>
      </c>
      <c r="H170" s="23">
        <f>D170/(E170+1)*1423331/224099</f>
        <v>19.05404754148836</v>
      </c>
      <c r="I170" s="23">
        <f>D170/(F170+1)-E170/(G170+1)</f>
        <v>0.8333333333333334</v>
      </c>
      <c r="J170" s="24">
        <f>F170/65-G170/493</f>
        <v>0.07286628179123109</v>
      </c>
      <c r="K170" s="34" t="s">
        <v>375</v>
      </c>
      <c r="L170" s="5" t="s">
        <v>17</v>
      </c>
      <c r="M170" s="5" t="s">
        <v>233</v>
      </c>
      <c r="N170" s="4">
        <v>16</v>
      </c>
      <c r="O170" s="4">
        <v>5</v>
      </c>
      <c r="P170" s="6">
        <f>MIN(T170,S170,U170)</f>
        <v>-12.7</v>
      </c>
      <c r="Q170" s="4" t="s">
        <v>12</v>
      </c>
      <c r="R170" s="6">
        <v>0</v>
      </c>
      <c r="S170" s="6">
        <v>0</v>
      </c>
      <c r="T170" s="6">
        <v>0</v>
      </c>
      <c r="U170" s="6">
        <v>-12.7</v>
      </c>
      <c r="V170" s="4" t="s">
        <v>83</v>
      </c>
      <c r="W170" s="4"/>
      <c r="X170" s="25"/>
    </row>
    <row r="171" spans="1:24" ht="12.75">
      <c r="A171" s="15" t="s">
        <v>6</v>
      </c>
      <c r="B171" s="9" t="s">
        <v>323</v>
      </c>
      <c r="C171" s="14">
        <v>14</v>
      </c>
      <c r="D171" s="19">
        <v>6</v>
      </c>
      <c r="E171" s="20">
        <v>4</v>
      </c>
      <c r="F171" s="21">
        <v>5</v>
      </c>
      <c r="G171" s="22">
        <v>4</v>
      </c>
      <c r="H171" s="23">
        <f>D171/(E171+1)*1423331/224099</f>
        <v>7.621619016595344</v>
      </c>
      <c r="I171" s="23">
        <f>D171/(F171+1)-E171/(G171+1)</f>
        <v>0.19999999999999996</v>
      </c>
      <c r="J171" s="24">
        <f>F171/65-G171/493</f>
        <v>0.06880948665938524</v>
      </c>
      <c r="K171" s="34" t="s">
        <v>375</v>
      </c>
      <c r="L171" s="5" t="s">
        <v>6</v>
      </c>
      <c r="M171" s="5" t="s">
        <v>233</v>
      </c>
      <c r="N171" s="4">
        <v>12</v>
      </c>
      <c r="O171" s="4">
        <v>4</v>
      </c>
      <c r="P171" s="6">
        <f>MIN(T171,S171,U171)</f>
        <v>0</v>
      </c>
      <c r="Q171" s="4" t="s">
        <v>12</v>
      </c>
      <c r="R171" s="6">
        <v>0</v>
      </c>
      <c r="S171" s="6">
        <v>0</v>
      </c>
      <c r="T171" s="6">
        <v>0</v>
      </c>
      <c r="U171" s="4">
        <v>0</v>
      </c>
      <c r="V171" s="4" t="s">
        <v>12</v>
      </c>
      <c r="W171" s="4"/>
      <c r="X171" s="25"/>
    </row>
    <row r="172" spans="1:24" ht="12.75">
      <c r="A172" s="15" t="s">
        <v>7</v>
      </c>
      <c r="B172" s="9" t="s">
        <v>323</v>
      </c>
      <c r="C172" s="14">
        <v>15</v>
      </c>
      <c r="D172" s="19">
        <v>6</v>
      </c>
      <c r="E172" s="20">
        <v>5</v>
      </c>
      <c r="F172" s="21">
        <v>5</v>
      </c>
      <c r="G172" s="22">
        <v>5</v>
      </c>
      <c r="H172" s="23">
        <f>D172/(E172+1)*1423331/224099</f>
        <v>6.35134918049612</v>
      </c>
      <c r="I172" s="23">
        <f>D172/(F172+1)-E172/(G172+1)</f>
        <v>0.16666666666666663</v>
      </c>
      <c r="J172" s="24">
        <f>F172/65-G172/493</f>
        <v>0.06678108909346232</v>
      </c>
      <c r="K172" s="34" t="s">
        <v>375</v>
      </c>
      <c r="L172" s="5" t="s">
        <v>7</v>
      </c>
      <c r="M172" s="5" t="s">
        <v>233</v>
      </c>
      <c r="N172" s="4">
        <v>26</v>
      </c>
      <c r="O172" s="4">
        <v>11</v>
      </c>
      <c r="P172" s="6">
        <f>MIN(T172,S172,U172)</f>
        <v>0</v>
      </c>
      <c r="Q172" s="4" t="s">
        <v>12</v>
      </c>
      <c r="R172" s="6">
        <v>0</v>
      </c>
      <c r="S172" s="6">
        <v>0</v>
      </c>
      <c r="T172" s="6">
        <v>0</v>
      </c>
      <c r="U172" s="4">
        <v>0</v>
      </c>
      <c r="V172" s="4" t="s">
        <v>12</v>
      </c>
      <c r="W172" s="4"/>
      <c r="X172" s="25"/>
    </row>
    <row r="173" spans="1:24" ht="12.75">
      <c r="A173" s="15" t="s">
        <v>8</v>
      </c>
      <c r="B173" s="9" t="s">
        <v>281</v>
      </c>
      <c r="C173" s="14">
        <v>15</v>
      </c>
      <c r="D173" s="19">
        <v>8</v>
      </c>
      <c r="E173" s="20">
        <v>7</v>
      </c>
      <c r="F173" s="21">
        <v>5</v>
      </c>
      <c r="G173" s="22">
        <v>5</v>
      </c>
      <c r="H173" s="23">
        <f>D173/(E173+1)*1423331/224099</f>
        <v>6.35134918049612</v>
      </c>
      <c r="I173" s="23">
        <f>D173/(F173+1)-E173/(G173+1)</f>
        <v>0.16666666666666652</v>
      </c>
      <c r="J173" s="24">
        <f>F173/65-G173/493</f>
        <v>0.06678108909346232</v>
      </c>
      <c r="K173" s="34" t="s">
        <v>375</v>
      </c>
      <c r="L173" s="5" t="s">
        <v>8</v>
      </c>
      <c r="M173" s="5" t="s">
        <v>233</v>
      </c>
      <c r="N173" s="4">
        <v>34</v>
      </c>
      <c r="O173" s="4">
        <v>15</v>
      </c>
      <c r="P173" s="6">
        <f>MIN(T173,S173,U173)</f>
        <v>0</v>
      </c>
      <c r="Q173" s="4" t="s">
        <v>12</v>
      </c>
      <c r="R173" s="6">
        <v>0</v>
      </c>
      <c r="S173" s="6">
        <v>0</v>
      </c>
      <c r="T173" s="6">
        <v>0</v>
      </c>
      <c r="U173" s="4">
        <v>0</v>
      </c>
      <c r="V173" s="4" t="s">
        <v>12</v>
      </c>
      <c r="W173" s="4"/>
      <c r="X173" s="25"/>
    </row>
    <row r="174" spans="1:24" ht="12.75">
      <c r="A174" s="15" t="s">
        <v>0</v>
      </c>
      <c r="B174" s="9" t="s">
        <v>323</v>
      </c>
      <c r="C174" s="14">
        <v>24</v>
      </c>
      <c r="D174" s="19">
        <v>7</v>
      </c>
      <c r="E174" s="20">
        <v>0</v>
      </c>
      <c r="F174" s="21">
        <v>4</v>
      </c>
      <c r="G174" s="22">
        <v>0</v>
      </c>
      <c r="H174" s="23">
        <f>D174/(E174+1)*1423331/224099</f>
        <v>44.45944426347284</v>
      </c>
      <c r="I174" s="23">
        <f>D174/(F174+1)-E174/(G174+1)</f>
        <v>1.4</v>
      </c>
      <c r="J174" s="24">
        <f>F174/65-G174/493</f>
        <v>0.06153846153846154</v>
      </c>
      <c r="K174" s="34" t="s">
        <v>375</v>
      </c>
      <c r="L174" s="5" t="s">
        <v>0</v>
      </c>
      <c r="M174" s="5" t="s">
        <v>233</v>
      </c>
      <c r="N174" s="4">
        <v>10</v>
      </c>
      <c r="O174" s="4">
        <v>4</v>
      </c>
      <c r="P174" s="6">
        <f>MIN(T174,S174,U174)</f>
        <v>0</v>
      </c>
      <c r="Q174" s="4" t="s">
        <v>12</v>
      </c>
      <c r="R174" s="6">
        <v>0</v>
      </c>
      <c r="S174" s="6">
        <v>0</v>
      </c>
      <c r="T174" s="6">
        <v>0</v>
      </c>
      <c r="U174" s="4">
        <v>0</v>
      </c>
      <c r="V174" s="4" t="s">
        <v>12</v>
      </c>
      <c r="W174" s="4"/>
      <c r="X174" s="25"/>
    </row>
    <row r="175" spans="1:24" ht="12.75">
      <c r="A175" s="15" t="s">
        <v>9</v>
      </c>
      <c r="B175" s="9" t="s">
        <v>323</v>
      </c>
      <c r="C175" s="14">
        <v>26</v>
      </c>
      <c r="D175" s="19">
        <v>6</v>
      </c>
      <c r="E175" s="20">
        <v>0</v>
      </c>
      <c r="F175" s="21">
        <v>4</v>
      </c>
      <c r="G175" s="22">
        <v>0</v>
      </c>
      <c r="H175" s="23">
        <f>D175/(E175+1)*1423331/224099</f>
        <v>38.10809508297672</v>
      </c>
      <c r="I175" s="23">
        <f>D175/(F175+1)-E175/(G175+1)</f>
        <v>1.2</v>
      </c>
      <c r="J175" s="24">
        <f>F175/65-G175/493</f>
        <v>0.06153846153846154</v>
      </c>
      <c r="K175" s="34" t="s">
        <v>375</v>
      </c>
      <c r="L175" s="5" t="s">
        <v>9</v>
      </c>
      <c r="M175" s="5" t="s">
        <v>233</v>
      </c>
      <c r="N175" s="4">
        <v>23</v>
      </c>
      <c r="O175" s="4">
        <v>15</v>
      </c>
      <c r="P175" s="6">
        <f>MIN(T175,S175,U175)</f>
        <v>0</v>
      </c>
      <c r="Q175" s="4" t="s">
        <v>12</v>
      </c>
      <c r="R175" s="6">
        <v>0</v>
      </c>
      <c r="S175" s="6">
        <v>0</v>
      </c>
      <c r="T175" s="6">
        <v>0</v>
      </c>
      <c r="U175" s="4">
        <v>0</v>
      </c>
      <c r="V175" s="4" t="s">
        <v>12</v>
      </c>
      <c r="W175" s="4"/>
      <c r="X175" s="25"/>
    </row>
    <row r="176" spans="1:24" ht="12.75">
      <c r="A176" s="15" t="s">
        <v>1</v>
      </c>
      <c r="B176" s="9" t="s">
        <v>323</v>
      </c>
      <c r="C176" s="14">
        <v>12</v>
      </c>
      <c r="D176" s="19">
        <v>6</v>
      </c>
      <c r="E176" s="20">
        <v>1</v>
      </c>
      <c r="F176" s="21">
        <v>4</v>
      </c>
      <c r="G176" s="22">
        <v>1</v>
      </c>
      <c r="H176" s="23">
        <f>D176/(E176+1)*1423331/224099</f>
        <v>19.05404754148836</v>
      </c>
      <c r="I176" s="23">
        <f>D176/(F176+1)-E176/(G176+1)</f>
        <v>0.7</v>
      </c>
      <c r="J176" s="24">
        <f>F176/65-G176/493</f>
        <v>0.05951006397253862</v>
      </c>
      <c r="K176" s="34" t="s">
        <v>375</v>
      </c>
      <c r="L176" s="5" t="s">
        <v>1</v>
      </c>
      <c r="M176" s="5" t="s">
        <v>233</v>
      </c>
      <c r="N176" s="4">
        <v>6</v>
      </c>
      <c r="O176" s="4">
        <v>3</v>
      </c>
      <c r="P176" s="6">
        <f>MIN(T176,S176,U176)</f>
        <v>0</v>
      </c>
      <c r="Q176" s="4" t="s">
        <v>12</v>
      </c>
      <c r="R176" s="6">
        <v>0</v>
      </c>
      <c r="S176" s="6">
        <v>0</v>
      </c>
      <c r="T176" s="6">
        <v>0</v>
      </c>
      <c r="U176" s="4">
        <v>0</v>
      </c>
      <c r="V176" s="4" t="s">
        <v>12</v>
      </c>
      <c r="W176" s="4"/>
      <c r="X176" s="25"/>
    </row>
    <row r="177" spans="1:24" ht="38.25">
      <c r="A177" s="15" t="s">
        <v>3</v>
      </c>
      <c r="B177" s="9" t="s">
        <v>300</v>
      </c>
      <c r="C177" s="14">
        <v>19</v>
      </c>
      <c r="D177" s="19">
        <v>9</v>
      </c>
      <c r="E177" s="20">
        <v>4</v>
      </c>
      <c r="F177" s="21">
        <v>4</v>
      </c>
      <c r="G177" s="22">
        <v>2</v>
      </c>
      <c r="H177" s="23">
        <f>D177/(E177+1)*1423331/224099</f>
        <v>11.432428524893018</v>
      </c>
      <c r="I177" s="23">
        <f>D177/(F177+1)-E177/(G177+1)</f>
        <v>0.4666666666666668</v>
      </c>
      <c r="J177" s="24">
        <f>F177/65-G177/493</f>
        <v>0.0574816664066157</v>
      </c>
      <c r="K177" s="34" t="s">
        <v>375</v>
      </c>
      <c r="L177" s="5" t="s">
        <v>3</v>
      </c>
      <c r="M177" s="5" t="s">
        <v>233</v>
      </c>
      <c r="N177" s="4">
        <v>36</v>
      </c>
      <c r="O177" s="4">
        <v>20</v>
      </c>
      <c r="P177" s="6">
        <f>MIN(T177,S177,U177)</f>
        <v>-12.3</v>
      </c>
      <c r="Q177" s="4" t="s">
        <v>12</v>
      </c>
      <c r="R177" s="6">
        <v>0</v>
      </c>
      <c r="S177" s="6">
        <v>0</v>
      </c>
      <c r="T177" s="6">
        <v>-12.3</v>
      </c>
      <c r="U177" s="6">
        <v>-10.7</v>
      </c>
      <c r="V177" s="4" t="s">
        <v>81</v>
      </c>
      <c r="W177" s="4"/>
      <c r="X177" s="25"/>
    </row>
    <row r="178" spans="1:24" ht="25.5">
      <c r="A178" s="15" t="s">
        <v>4</v>
      </c>
      <c r="B178" s="9" t="s">
        <v>288</v>
      </c>
      <c r="C178" s="14">
        <v>16</v>
      </c>
      <c r="D178" s="19">
        <v>8</v>
      </c>
      <c r="E178" s="20">
        <v>4</v>
      </c>
      <c r="F178" s="21">
        <v>4</v>
      </c>
      <c r="G178" s="22">
        <v>2</v>
      </c>
      <c r="H178" s="23">
        <f>D178/(E178+1)*1423331/224099</f>
        <v>10.162158688793792</v>
      </c>
      <c r="I178" s="23">
        <f>D178/(F178+1)-E178/(G178+1)</f>
        <v>0.26666666666666683</v>
      </c>
      <c r="J178" s="24">
        <f>F178/65-G178/493</f>
        <v>0.0574816664066157</v>
      </c>
      <c r="K178" s="34" t="s">
        <v>375</v>
      </c>
      <c r="L178" s="5" t="s">
        <v>4</v>
      </c>
      <c r="M178" s="5" t="s">
        <v>233</v>
      </c>
      <c r="N178" s="4">
        <v>197</v>
      </c>
      <c r="O178" s="4">
        <v>81</v>
      </c>
      <c r="P178" s="6">
        <f>MIN(T178,S178,U178)</f>
        <v>-9.75</v>
      </c>
      <c r="Q178" s="4" t="s">
        <v>5</v>
      </c>
      <c r="R178" s="6">
        <v>-43.9</v>
      </c>
      <c r="S178" s="4">
        <v>-9.75</v>
      </c>
      <c r="T178" s="6">
        <v>0</v>
      </c>
      <c r="U178" s="4">
        <v>0</v>
      </c>
      <c r="V178" s="4" t="s">
        <v>12</v>
      </c>
      <c r="W178" s="4"/>
      <c r="X178" s="25"/>
    </row>
    <row r="179" spans="1:24" ht="12.75">
      <c r="A179" s="15" t="s">
        <v>238</v>
      </c>
      <c r="B179" s="9" t="s">
        <v>323</v>
      </c>
      <c r="C179" s="14">
        <v>13</v>
      </c>
      <c r="D179" s="19">
        <v>6</v>
      </c>
      <c r="E179" s="20">
        <v>5</v>
      </c>
      <c r="F179" s="21">
        <v>4</v>
      </c>
      <c r="G179" s="22">
        <v>5</v>
      </c>
      <c r="H179" s="23">
        <f>D179/(E179+1)*1423331/224099</f>
        <v>6.35134918049612</v>
      </c>
      <c r="I179" s="23">
        <f>D179/(F179+1)-E179/(G179+1)</f>
        <v>0.3666666666666666</v>
      </c>
      <c r="J179" s="24">
        <f>F179/65-G179/493</f>
        <v>0.05139647370884694</v>
      </c>
      <c r="K179" s="34" t="s">
        <v>375</v>
      </c>
      <c r="L179" s="5" t="s">
        <v>238</v>
      </c>
      <c r="M179" s="5" t="s">
        <v>233</v>
      </c>
      <c r="N179" s="4">
        <v>18</v>
      </c>
      <c r="O179" s="4">
        <v>3</v>
      </c>
      <c r="P179" s="6">
        <f>MIN(T179,S179,U179)</f>
        <v>0</v>
      </c>
      <c r="Q179" s="4" t="s">
        <v>12</v>
      </c>
      <c r="R179" s="6">
        <v>0</v>
      </c>
      <c r="S179" s="6">
        <v>0</v>
      </c>
      <c r="T179" s="6">
        <v>0</v>
      </c>
      <c r="U179" s="4">
        <v>0</v>
      </c>
      <c r="V179" s="4" t="s">
        <v>12</v>
      </c>
      <c r="W179" s="4"/>
      <c r="X179" s="25"/>
    </row>
    <row r="180" spans="1:24" ht="12.75">
      <c r="A180" s="15" t="s">
        <v>2</v>
      </c>
      <c r="B180" s="9" t="s">
        <v>323</v>
      </c>
      <c r="C180" s="14">
        <v>15</v>
      </c>
      <c r="D180" s="19">
        <v>6</v>
      </c>
      <c r="E180" s="20">
        <v>1</v>
      </c>
      <c r="F180" s="21">
        <v>3</v>
      </c>
      <c r="G180" s="22">
        <v>1</v>
      </c>
      <c r="H180" s="23">
        <f>D180/(E180+1)*1423331/224099</f>
        <v>19.05404754148836</v>
      </c>
      <c r="I180" s="23">
        <f>D180/(F180+1)-E180/(G180+1)</f>
        <v>1</v>
      </c>
      <c r="J180" s="24">
        <f>F180/65-G180/493</f>
        <v>0.044125448587923236</v>
      </c>
      <c r="K180" s="34" t="s">
        <v>375</v>
      </c>
      <c r="L180" s="5" t="s">
        <v>2</v>
      </c>
      <c r="M180" s="5" t="s">
        <v>233</v>
      </c>
      <c r="N180" s="4">
        <v>15</v>
      </c>
      <c r="O180" s="4">
        <v>6</v>
      </c>
      <c r="P180" s="6">
        <f>MIN(T180,S180,U180)</f>
        <v>-9.53</v>
      </c>
      <c r="Q180" s="4" t="s">
        <v>12</v>
      </c>
      <c r="R180" s="6">
        <v>0</v>
      </c>
      <c r="S180" s="4">
        <v>-9.53</v>
      </c>
      <c r="T180" s="6">
        <v>0</v>
      </c>
      <c r="U180" s="4">
        <v>0</v>
      </c>
      <c r="V180" s="4" t="s">
        <v>12</v>
      </c>
      <c r="W180" s="4"/>
      <c r="X180" s="25"/>
    </row>
    <row r="181" spans="1:24" ht="12.75">
      <c r="A181" s="15" t="s">
        <v>239</v>
      </c>
      <c r="B181" s="9" t="s">
        <v>323</v>
      </c>
      <c r="C181" s="14">
        <v>17</v>
      </c>
      <c r="D181" s="19">
        <v>10</v>
      </c>
      <c r="E181" s="20">
        <v>59</v>
      </c>
      <c r="F181" s="21">
        <v>9</v>
      </c>
      <c r="G181" s="22">
        <v>47</v>
      </c>
      <c r="H181" s="23">
        <f>D181/(E181+1)*1423331/224099</f>
        <v>1.0585581967493531</v>
      </c>
      <c r="I181" s="23">
        <f>D181/(F181+1)-E181/(G181+1)</f>
        <v>-0.22916666666666674</v>
      </c>
      <c r="J181" s="24">
        <f>F181/65-G181/493</f>
        <v>0.04312685286316119</v>
      </c>
      <c r="K181" s="34" t="s">
        <v>375</v>
      </c>
      <c r="L181" s="5" t="s">
        <v>239</v>
      </c>
      <c r="M181" s="5" t="s">
        <v>233</v>
      </c>
      <c r="N181" s="4">
        <v>182</v>
      </c>
      <c r="O181" s="4">
        <v>33</v>
      </c>
      <c r="P181" s="6">
        <f>MIN(T181,S181,U181)</f>
        <v>0</v>
      </c>
      <c r="Q181" s="4" t="s">
        <v>12</v>
      </c>
      <c r="R181" s="6">
        <v>0</v>
      </c>
      <c r="S181" s="6">
        <v>0</v>
      </c>
      <c r="T181" s="6">
        <v>0</v>
      </c>
      <c r="U181" s="4">
        <v>0</v>
      </c>
      <c r="V181" s="4" t="s">
        <v>12</v>
      </c>
      <c r="W181" s="4"/>
      <c r="X181" s="25"/>
    </row>
    <row r="182" spans="1:24" ht="51">
      <c r="A182" s="15" t="s">
        <v>235</v>
      </c>
      <c r="B182" s="9" t="s">
        <v>268</v>
      </c>
      <c r="C182" s="14">
        <v>18</v>
      </c>
      <c r="D182" s="19">
        <v>10</v>
      </c>
      <c r="E182" s="20">
        <v>41</v>
      </c>
      <c r="F182" s="21">
        <v>6</v>
      </c>
      <c r="G182" s="22">
        <v>37</v>
      </c>
      <c r="H182" s="23">
        <f>D182/(E182+1)*1423331/224099</f>
        <v>1.512225995356219</v>
      </c>
      <c r="I182" s="23">
        <f>D182/(F182+1)-E182/(G182+1)</f>
        <v>0.34962406015037595</v>
      </c>
      <c r="J182" s="24">
        <f>F182/65-G182/493</f>
        <v>0.01725698236854424</v>
      </c>
      <c r="K182" s="34" t="s">
        <v>375</v>
      </c>
      <c r="L182" s="5" t="s">
        <v>235</v>
      </c>
      <c r="M182" s="5" t="s">
        <v>233</v>
      </c>
      <c r="N182" s="4">
        <v>117</v>
      </c>
      <c r="O182" s="4">
        <v>19</v>
      </c>
      <c r="P182" s="6">
        <f>MIN(T182,S182,U182)</f>
        <v>0</v>
      </c>
      <c r="Q182" s="4" t="s">
        <v>12</v>
      </c>
      <c r="R182" s="6">
        <v>0</v>
      </c>
      <c r="S182" s="6">
        <v>0</v>
      </c>
      <c r="T182" s="6">
        <v>0</v>
      </c>
      <c r="U182" s="4">
        <v>0</v>
      </c>
      <c r="V182" s="4" t="s">
        <v>12</v>
      </c>
      <c r="W182" s="4"/>
      <c r="X182" s="25"/>
    </row>
    <row r="183" spans="1:24" ht="25.5">
      <c r="A183" s="15" t="s">
        <v>236</v>
      </c>
      <c r="B183" s="9" t="s">
        <v>307</v>
      </c>
      <c r="C183" s="14">
        <v>15</v>
      </c>
      <c r="D183" s="19">
        <v>6</v>
      </c>
      <c r="E183" s="20">
        <v>38</v>
      </c>
      <c r="F183" s="21">
        <v>6</v>
      </c>
      <c r="G183" s="22">
        <v>37</v>
      </c>
      <c r="H183" s="23">
        <f>D183/(E183+1)*1423331/224099</f>
        <v>0.9771306431532493</v>
      </c>
      <c r="I183" s="23">
        <f>D183/(F183+1)-E183/(G183+1)</f>
        <v>-0.1428571428571429</v>
      </c>
      <c r="J183" s="24">
        <f>F183/65-G183/493</f>
        <v>0.01725698236854424</v>
      </c>
      <c r="K183" s="34" t="s">
        <v>375</v>
      </c>
      <c r="L183" s="5" t="s">
        <v>236</v>
      </c>
      <c r="M183" s="5" t="s">
        <v>233</v>
      </c>
      <c r="N183" s="4">
        <v>19</v>
      </c>
      <c r="O183" s="4">
        <v>11</v>
      </c>
      <c r="P183" s="6">
        <f>MIN(T183,S183,U183)</f>
        <v>-13.5</v>
      </c>
      <c r="Q183" s="4" t="s">
        <v>12</v>
      </c>
      <c r="R183" s="6">
        <v>0</v>
      </c>
      <c r="S183" s="6">
        <v>0</v>
      </c>
      <c r="T183" s="6">
        <v>0</v>
      </c>
      <c r="U183" s="6">
        <v>-13.5</v>
      </c>
      <c r="V183" s="4" t="s">
        <v>79</v>
      </c>
      <c r="W183" s="4"/>
      <c r="X183" s="25"/>
    </row>
    <row r="184" spans="1:24" ht="12.75">
      <c r="A184" s="15" t="s">
        <v>237</v>
      </c>
      <c r="B184" s="9" t="s">
        <v>323</v>
      </c>
      <c r="C184" s="14">
        <v>14</v>
      </c>
      <c r="D184" s="19">
        <v>6</v>
      </c>
      <c r="E184" s="20">
        <v>41</v>
      </c>
      <c r="F184" s="21">
        <v>6</v>
      </c>
      <c r="G184" s="22">
        <v>40</v>
      </c>
      <c r="H184" s="23">
        <f>D184/(E184+1)*1423331/224099</f>
        <v>0.9073355972137315</v>
      </c>
      <c r="I184" s="23">
        <f>D184/(F184+1)-E184/(G184+1)</f>
        <v>-0.1428571428571429</v>
      </c>
      <c r="J184" s="24">
        <f>F184/65-G184/493</f>
        <v>0.011171789670775478</v>
      </c>
      <c r="K184" s="34" t="s">
        <v>375</v>
      </c>
      <c r="L184" s="5" t="s">
        <v>237</v>
      </c>
      <c r="M184" s="5" t="s">
        <v>233</v>
      </c>
      <c r="N184" s="4">
        <v>47</v>
      </c>
      <c r="O184" s="4">
        <v>8</v>
      </c>
      <c r="P184" s="6">
        <f>MIN(T184,S184,U184)</f>
        <v>0</v>
      </c>
      <c r="Q184" s="4" t="s">
        <v>12</v>
      </c>
      <c r="R184" s="6">
        <v>0</v>
      </c>
      <c r="S184" s="6">
        <v>0</v>
      </c>
      <c r="T184" s="6">
        <v>0</v>
      </c>
      <c r="U184" s="4">
        <v>0</v>
      </c>
      <c r="V184" s="4" t="s">
        <v>12</v>
      </c>
      <c r="W184" s="4"/>
      <c r="X184" s="25"/>
    </row>
    <row r="185" spans="1:24" ht="12.75">
      <c r="A185" s="15" t="s">
        <v>234</v>
      </c>
      <c r="B185" s="9" t="s">
        <v>323</v>
      </c>
      <c r="C185" s="14">
        <v>13</v>
      </c>
      <c r="D185" s="19">
        <v>11</v>
      </c>
      <c r="E185" s="20">
        <v>91</v>
      </c>
      <c r="F185" s="21">
        <v>11</v>
      </c>
      <c r="G185" s="22">
        <v>79</v>
      </c>
      <c r="H185" s="23">
        <f>D185/(E185+1)*1423331/224099</f>
        <v>0.7594004454941014</v>
      </c>
      <c r="I185" s="23">
        <f>D185/(F185+1)-E185/(G185+1)</f>
        <v>-0.22083333333333333</v>
      </c>
      <c r="J185" s="24">
        <f>F185/65-G185/493</f>
        <v>0.008987361522858478</v>
      </c>
      <c r="K185" s="34" t="s">
        <v>375</v>
      </c>
      <c r="L185" s="5" t="s">
        <v>234</v>
      </c>
      <c r="M185" s="5" t="s">
        <v>233</v>
      </c>
      <c r="N185" s="4">
        <v>199</v>
      </c>
      <c r="O185" s="4">
        <v>26</v>
      </c>
      <c r="P185" s="6">
        <f>MIN(T185,S185,U185)</f>
        <v>0</v>
      </c>
      <c r="Q185" s="4" t="s">
        <v>12</v>
      </c>
      <c r="R185" s="6">
        <v>0</v>
      </c>
      <c r="S185" s="6">
        <v>0</v>
      </c>
      <c r="T185" s="6">
        <v>0</v>
      </c>
      <c r="U185" s="4">
        <v>0</v>
      </c>
      <c r="V185" s="4" t="s">
        <v>12</v>
      </c>
      <c r="W185" s="4"/>
      <c r="X185" s="25"/>
    </row>
  </sheetData>
  <hyperlinks>
    <hyperlink ref="M51" r:id="rId1" display="http://ffas.burnham.org/ffas-cgi/cgi/get_mu.pl?qdb=gn&amp;tdb=nr85s&amp;type=mu&amp;key=HGC00024"/>
    <hyperlink ref="M32" r:id="rId2" display="http://ffas.burnham.org/ffas-cgi/cgi/get_mu.pl?qdb=gn&amp;tdb=nr85s&amp;type=mu&amp;key=HGC00150"/>
    <hyperlink ref="M69" r:id="rId3" display="http://ffas.burnham.org/ffas-cgi/cgi/get_mu.pl?qdb=gn&amp;tdb=nr85s&amp;type=mu&amp;key=HGC00248"/>
    <hyperlink ref="M27" r:id="rId4" display="http://ffas.burnham.org/ffas-cgi/cgi/get_mu.pl?qdb=gn&amp;tdb=nr85s&amp;type=mu&amp;key=HGC00311"/>
    <hyperlink ref="M132" r:id="rId5" display="http://ffas.burnham.org/ffas-cgi/cgi/get_mu.pl?qdb=gn&amp;tdb=nr85s&amp;type=mu&amp;key=HGC00422"/>
    <hyperlink ref="M140" r:id="rId6" display="http://ffas.burnham.org/ffas-cgi/cgi/get_mu.pl?qdb=gn&amp;tdb=nr85s&amp;type=mu&amp;key=HGC00509"/>
    <hyperlink ref="M169" r:id="rId7" display="http://ffas.burnham.org/ffas-cgi/cgi/get_mu.pl?qdb=gn&amp;tdb=nr85s&amp;type=mu&amp;key=HGC00573"/>
    <hyperlink ref="M124" r:id="rId8" display="http://ffas.burnham.org/ffas-cgi/cgi/get_mu.pl?qdb=gn&amp;tdb=nr85s&amp;type=mu&amp;key=HGC00579"/>
    <hyperlink ref="M99" r:id="rId9" display="http://ffas.burnham.org/ffas-cgi/cgi/get_mu.pl?qdb=gn&amp;tdb=nr85s&amp;type=mu&amp;key=HGC00690"/>
    <hyperlink ref="M108" r:id="rId10" display="http://ffas.burnham.org/ffas-cgi/cgi/get_mu.pl?qdb=gn&amp;tdb=nr85s&amp;type=mu&amp;key=HGC00947"/>
    <hyperlink ref="M184" r:id="rId11" display="http://ffas.burnham.org/ffas-cgi/cgi/get_mu.pl?qdb=gn&amp;tdb=nr85s&amp;type=mu&amp;key=HGC01213"/>
    <hyperlink ref="M133" r:id="rId12" display="http://ffas.burnham.org/ffas-cgi/cgi/get_mu.pl?qdb=gn&amp;tdb=nr85s&amp;type=mu&amp;key=HGC01215"/>
    <hyperlink ref="M185" r:id="rId13" display="http://ffas.burnham.org/ffas-cgi/cgi/get_mu.pl?qdb=gn&amp;tdb=nr85s&amp;type=mu&amp;key=PB000520"/>
    <hyperlink ref="M182" r:id="rId14" display="http://ffas.burnham.org/ffas-cgi/cgi/get_mu.pl?qdb=gn&amp;tdb=nr85s&amp;type=mu&amp;key=PB000795"/>
    <hyperlink ref="M57" r:id="rId15" display="http://ffas.burnham.org/ffas-cgi/cgi/get_mu.pl?qdb=gn&amp;tdb=nr85s&amp;type=mu&amp;key=PB001232"/>
    <hyperlink ref="M131" r:id="rId16" display="http://ffas.burnham.org/ffas-cgi/cgi/get_mu.pl?qdb=gn&amp;tdb=nr85s&amp;type=mu&amp;key=PB001823"/>
    <hyperlink ref="M157" r:id="rId17" display="http://ffas.burnham.org/ffas-cgi/cgi/get_mu.pl?qdb=gn&amp;tdb=nr85s&amp;type=mu&amp;key=PB003564"/>
    <hyperlink ref="M26" r:id="rId18" display="http://ffas.burnham.org/ffas-cgi/cgi/get_mu.pl?qdb=gn&amp;tdb=nr85s&amp;type=mu&amp;key=PB003645"/>
    <hyperlink ref="M34" r:id="rId19" display="http://ffas.burnham.org/ffas-cgi/cgi/get_mu.pl?qdb=gn&amp;tdb=nr85s&amp;type=mu&amp;key=PB004588"/>
    <hyperlink ref="M86" r:id="rId20" display="http://ffas.burnham.org/ffas-cgi/cgi/get_mu.pl?qdb=gn&amp;tdb=nr85s&amp;type=mu&amp;key=PB006791"/>
    <hyperlink ref="M58" r:id="rId21" display="http://ffas.burnham.org/ffas-cgi/cgi/get_mu.pl?qdb=gn&amp;tdb=nr85s&amp;type=mu&amp;key=PB007147"/>
    <hyperlink ref="M61" r:id="rId22" display="http://ffas.burnham.org/ffas-cgi/cgi/get_mu.pl?qdb=gn&amp;tdb=nr85s&amp;type=mu&amp;key=PB008694"/>
    <hyperlink ref="M59" r:id="rId23" display="http://ffas.burnham.org/ffas-cgi/cgi/get_mu.pl?qdb=gn&amp;tdb=nr85s&amp;type=mu&amp;key=PB009233"/>
    <hyperlink ref="M100" r:id="rId24" display="http://ffas.burnham.org/ffas-cgi/cgi/get_mu.pl?qdb=gn&amp;tdb=nr85s&amp;type=mu&amp;key=PB009534"/>
    <hyperlink ref="M103" r:id="rId25" display="http://ffas.burnham.org/ffas-cgi/cgi/get_mu.pl?qdb=gn&amp;tdb=nr85s&amp;type=mu&amp;key=PB010473"/>
    <hyperlink ref="M71" r:id="rId26" display="http://ffas.burnham.org/ffas-cgi/cgi/get_mu.pl?qdb=gn&amp;tdb=nr85s&amp;type=mu&amp;key=PB011023"/>
    <hyperlink ref="M43" r:id="rId27" display="http://ffas.burnham.org/ffas-cgi/cgi/get_mu.pl?qdb=gn&amp;tdb=nr85s&amp;type=mu&amp;key=PB011051"/>
    <hyperlink ref="M54" r:id="rId28" display="http://ffas.burnham.org/ffas-cgi/cgi/get_mu.pl?qdb=gn&amp;tdb=nr85s&amp;type=mu&amp;key=PB012108"/>
    <hyperlink ref="M123" r:id="rId29" display="http://ffas.burnham.org/ffas-cgi/cgi/get_mu.pl?qdb=gn&amp;tdb=nr85s&amp;type=mu&amp;key=PB012823"/>
    <hyperlink ref="M83" r:id="rId30" display="http://ffas.burnham.org/ffas-cgi/cgi/get_mu.pl?qdb=gn&amp;tdb=nr85s&amp;type=mu&amp;key=PB012954"/>
    <hyperlink ref="M148" r:id="rId31" display="http://ffas.burnham.org/ffas-cgi/cgi/get_mu.pl?qdb=gn&amp;tdb=nr85s&amp;type=mu&amp;key=PB012991"/>
    <hyperlink ref="M37" r:id="rId32" display="http://ffas.burnham.org/ffas-cgi/cgi/get_mu.pl?qdb=gn&amp;tdb=nr85s&amp;type=mu&amp;key=PB013946"/>
    <hyperlink ref="M84" r:id="rId33" display="http://ffas.burnham.org/ffas-cgi/cgi/get_mu.pl?qdb=gn&amp;tdb=nr85s&amp;type=mu&amp;key=PB014120"/>
    <hyperlink ref="M85" r:id="rId34" display="http://ffas.burnham.org/ffas-cgi/cgi/get_mu.pl?qdb=gn&amp;tdb=nr85s&amp;type=mu&amp;key=PB015879"/>
    <hyperlink ref="M9" r:id="rId35" display="http://ffas.burnham.org/ffas-cgi/cgi/get_mu.pl?qdb=gn&amp;tdb=nr85s&amp;type=mu&amp;key=PB015954"/>
    <hyperlink ref="M64" r:id="rId36" display="http://ffas.burnham.org/ffas-cgi/cgi/get_mu.pl?qdb=gn&amp;tdb=nr85s&amp;type=mu&amp;key=PB019279"/>
    <hyperlink ref="M46" r:id="rId37" display="http://ffas.burnham.org/ffas-cgi/cgi/get_mu.pl?qdb=gn&amp;tdb=nr85s&amp;type=mu&amp;key=PB022815"/>
    <hyperlink ref="M62" r:id="rId38" display="http://ffas.burnham.org/ffas-cgi/cgi/get_mu.pl?qdb=gn&amp;tdb=nr85s&amp;type=mu&amp;key=PB023339"/>
    <hyperlink ref="M63" r:id="rId39" display="http://ffas.burnham.org/ffas-cgi/cgi/get_mu.pl?qdb=gn&amp;tdb=nr85s&amp;type=mu&amp;key=PB029229"/>
    <hyperlink ref="M66" r:id="rId40" display="http://ffas.burnham.org/ffas-cgi/cgi/get_mu.pl?qdb=gn&amp;tdb=nr85s&amp;type=mu&amp;key=PB032818"/>
    <hyperlink ref="M65" r:id="rId41" display="http://ffas.burnham.org/ffas-cgi/cgi/get_mu.pl?qdb=gn&amp;tdb=nr85s&amp;type=mu&amp;key=PB034180"/>
    <hyperlink ref="M81" r:id="rId42" display="http://ffas.burnham.org/ffas-cgi/cgi/get_mu.pl?qdb=gn&amp;tdb=nr85s&amp;type=mu&amp;key=PB034883"/>
    <hyperlink ref="M118" r:id="rId43" display="http://ffas.burnham.org/ffas-cgi/cgi/get_mu.pl?qdb=gn&amp;tdb=nr85s&amp;type=mu&amp;key=PB037276"/>
    <hyperlink ref="M126" r:id="rId44" display="http://ffas.burnham.org/ffas-cgi/cgi/get_mu.pl?qdb=gn&amp;tdb=nr85s&amp;type=mu&amp;key=PB038151"/>
    <hyperlink ref="M110" r:id="rId45" display="http://ffas.burnham.org/ffas-cgi/cgi/get_mu.pl?qdb=gn&amp;tdb=nr85s&amp;type=mu&amp;key=PB040621"/>
    <hyperlink ref="M105" r:id="rId46" display="http://ffas.burnham.org/ffas-cgi/cgi/get_mu.pl?qdb=gn&amp;tdb=nr85s&amp;type=mu&amp;key=PB042013"/>
    <hyperlink ref="M134" r:id="rId47" display="http://ffas.burnham.org/ffas-cgi/cgi/get_mu.pl?qdb=gn&amp;tdb=nr85s&amp;type=mu&amp;key=PB044380"/>
    <hyperlink ref="M111" r:id="rId48" display="http://ffas.burnham.org/ffas-cgi/cgi/get_mu.pl?qdb=gn&amp;tdb=nr85s&amp;type=mu&amp;key=PB044572"/>
    <hyperlink ref="M92" r:id="rId49" display="http://ffas.burnham.org/ffas-cgi/cgi/get_mu.pl?qdb=gn&amp;tdb=nr85s&amp;type=mu&amp;key=PB045072"/>
    <hyperlink ref="M28" r:id="rId50" display="http://ffas.burnham.org/ffas-cgi/cgi/get_mu.pl?qdb=gn&amp;tdb=nr85s&amp;type=mu&amp;key=PB046158"/>
    <hyperlink ref="M11" r:id="rId51" display="http://ffas.burnham.org/ffas-cgi/cgi/get_mu.pl?qdb=gn&amp;tdb=nr85s&amp;type=mu&amp;key=PB047024"/>
    <hyperlink ref="M67" r:id="rId52" display="http://ffas.burnham.org/ffas-cgi/cgi/get_mu.pl?qdb=gn&amp;tdb=nr85s&amp;type=mu&amp;key=PB047496"/>
    <hyperlink ref="M114" r:id="rId53" display="http://ffas.burnham.org/ffas-cgi/cgi/get_mu.pl?qdb=gn&amp;tdb=nr85s&amp;type=mu&amp;key=PB048276"/>
    <hyperlink ref="M21" r:id="rId54" display="http://ffas.burnham.org/ffas-cgi/cgi/get_mu.pl?qdb=gn&amp;tdb=nr85s&amp;type=mu&amp;key=PB048420"/>
    <hyperlink ref="M168" r:id="rId55" display="http://ffas.burnham.org/ffas-cgi/cgi/get_mu.pl?qdb=gn&amp;tdb=nr85s&amp;type=mu&amp;key=PB053138"/>
    <hyperlink ref="M79" r:id="rId56" display="http://ffas.burnham.org/ffas-cgi/cgi/get_mu.pl?qdb=gn&amp;tdb=nr85s&amp;type=mu&amp;key=PB053244"/>
    <hyperlink ref="M80" r:id="rId57" display="http://ffas.burnham.org/ffas-cgi/cgi/get_mu.pl?qdb=gn&amp;tdb=nr85s&amp;type=mu&amp;key=PB060121"/>
    <hyperlink ref="M98" r:id="rId58" display="http://ffas.burnham.org/ffas-cgi/cgi/get_mu.pl?qdb=gn&amp;tdb=nr85s&amp;type=mu&amp;key=PB062605"/>
    <hyperlink ref="M128" r:id="rId59" display="http://ffas.burnham.org/ffas-cgi/cgi/get_mu.pl?qdb=gn&amp;tdb=nr85s&amp;type=mu&amp;key=PB062763"/>
    <hyperlink ref="M60" r:id="rId60" display="http://ffas.burnham.org/ffas-cgi/cgi/get_mu.pl?qdb=gn&amp;tdb=nr85s&amp;type=mu&amp;key=PB064361"/>
    <hyperlink ref="M55" r:id="rId61" display="http://ffas.burnham.org/ffas-cgi/cgi/get_mu.pl?qdb=gn&amp;tdb=nr85s&amp;type=mu&amp;key=PB067216"/>
    <hyperlink ref="M24" r:id="rId62" display="http://ffas.burnham.org/ffas-cgi/cgi/get_mu.pl?qdb=gn&amp;tdb=nr85s&amp;type=mu&amp;key=PB076697"/>
    <hyperlink ref="M125" r:id="rId63" display="http://ffas.burnham.org/ffas-cgi/cgi/get_mu.pl?qdb=gn&amp;tdb=nr85s&amp;type=mu&amp;key=PB083081"/>
    <hyperlink ref="M160" r:id="rId64" display="http://ffas.burnham.org/ffas-cgi/cgi/get_mu.pl?qdb=gn&amp;tdb=nr85s&amp;type=mu&amp;key=PB092941"/>
    <hyperlink ref="M165" r:id="rId65" display="http://ffas.burnham.org/ffas-cgi/cgi/get_mu.pl?qdb=gn&amp;tdb=nr85s&amp;type=mu&amp;key=PB202086"/>
    <hyperlink ref="M10" r:id="rId66" display="http://ffas.burnham.org/ffas-cgi/cgi/get_mu.pl?qdb=gn&amp;tdb=nr85s&amp;type=mu&amp;key=PB001030"/>
    <hyperlink ref="M120" r:id="rId67" display="http://ffas.burnham.org/ffas-cgi/cgi/get_mu.pl?qdb=gn&amp;tdb=nr85s&amp;type=mu&amp;key=PB002104"/>
    <hyperlink ref="M129" r:id="rId68" display="http://ffas.burnham.org/ffas-cgi/cgi/get_mu.pl?qdb=gn&amp;tdb=nr85s&amp;type=mu&amp;key=HGC00267"/>
    <hyperlink ref="M49" r:id="rId69" display="http://ffas.burnham.org/ffas-cgi/cgi/get_mu.pl?qdb=gn&amp;tdb=nr85s&amp;type=mu&amp;key=HGC00928"/>
    <hyperlink ref="M19" r:id="rId70" display="http://ffas.burnham.org/ffas-cgi/cgi/get_mu.pl?qdb=gn&amp;tdb=nr85s&amp;type=mu&amp;key=HGC00870"/>
    <hyperlink ref="M127" r:id="rId71" display="http://ffas.burnham.org/ffas-cgi/cgi/get_mu.pl?qdb=gn&amp;tdb=nr85s&amp;type=mu&amp;key=HGC00965"/>
    <hyperlink ref="M153" r:id="rId72" display="http://ffas.burnham.org/ffas-cgi/cgi/get_mu.pl?qdb=gn&amp;tdb=nr85s&amp;type=mu&amp;key=HGC00993"/>
    <hyperlink ref="M88" r:id="rId73" display="http://ffas.burnham.org/ffas-cgi/cgi/get_mu.pl?qdb=gn&amp;tdb=nr85s&amp;type=mu&amp;key=HGC01024"/>
    <hyperlink ref="M42" r:id="rId74" display="http://ffas.burnham.org/ffas-cgi/cgi/get_mu.pl?qdb=gn&amp;tdb=nr85s&amp;type=mu&amp;key=PB004996"/>
    <hyperlink ref="M97" r:id="rId75" display="http://ffas.burnham.org/ffas-cgi/cgi/get_mu.pl?qdb=gn&amp;tdb=nr85s&amp;type=mu&amp;key=PB008806"/>
    <hyperlink ref="M135" r:id="rId76" display="http://ffas.burnham.org/ffas-cgi/cgi/get_mu.pl?qdb=gn&amp;tdb=nr85s&amp;type=mu&amp;key=PB028090"/>
    <hyperlink ref="M166" r:id="rId77" display="http://ffas.burnham.org/ffas-cgi/cgi/get_mu.pl?qdb=gn&amp;tdb=nr85s&amp;type=mu&amp;key=PB162020"/>
    <hyperlink ref="M72" r:id="rId78" display="http://ffas.burnham.org/ffas-cgi/cgi/get_mu.pl?qdb=gn&amp;tdb=nr85s&amp;type=mu&amp;key=HGC00915"/>
    <hyperlink ref="M89" r:id="rId79" display="http://ffas.burnham.org/ffas-cgi/cgi/get_mu.pl?qdb=gn&amp;tdb=nr85s&amp;type=mu&amp;key=PB004718"/>
    <hyperlink ref="M76" r:id="rId80" display="http://ffas.burnham.org/ffas-cgi/cgi/get_mu.pl?qdb=gn&amp;tdb=nr85s&amp;type=mu&amp;key=PB027498"/>
    <hyperlink ref="M13" r:id="rId81" display="http://ffas.burnham.org/ffas-cgi/cgi/get_mu.pl?qdb=gn&amp;tdb=nr85s&amp;type=mu&amp;key=PB012771"/>
    <hyperlink ref="M113" r:id="rId82" display="http://ffas.burnham.org/ffas-cgi/cgi/get_mu.pl?qdb=gn&amp;tdb=nr85s&amp;type=mu&amp;key=PB045813"/>
    <hyperlink ref="M154" r:id="rId83" display="http://ffas.burnham.org/ffas-cgi/cgi/get_mu.pl?qdb=gn&amp;tdb=nr85s&amp;type=mu&amp;key=PB071107"/>
    <hyperlink ref="M68" r:id="rId84" display="http://ffas.burnham.org/ffas-cgi/cgi/get_mu.pl?qdb=gn&amp;tdb=nr85s&amp;type=mu&amp;key=HGC00106"/>
    <hyperlink ref="M95" r:id="rId85" display="http://ffas.burnham.org/ffas-cgi/cgi/get_mu.pl?qdb=gn&amp;tdb=nr85s&amp;type=mu&amp;key=PB007011"/>
    <hyperlink ref="M109" r:id="rId86" display="http://ffas.burnham.org/ffas-cgi/cgi/get_mu.pl?qdb=gn&amp;tdb=nr85s&amp;type=mu&amp;key=PB022697"/>
    <hyperlink ref="M144" r:id="rId87" display="http://ffas.burnham.org/ffas-cgi/cgi/get_mu.pl?qdb=gn&amp;tdb=nr85s&amp;type=mu&amp;key=PB012472"/>
    <hyperlink ref="M39" r:id="rId88" display="http://ffas.burnham.org/ffas-cgi/cgi/get_mu.pl?qdb=gn&amp;tdb=nr85s&amp;type=mu&amp;key=PB030138"/>
    <hyperlink ref="M53" r:id="rId89" display="http://ffas.burnham.org/ffas-cgi/cgi/get_mu.pl?qdb=gn&amp;tdb=nr85s&amp;type=mu&amp;key=PB007843"/>
    <hyperlink ref="M94" r:id="rId90" display="http://ffas.burnham.org/ffas-cgi/cgi/get_mu.pl?qdb=gn&amp;tdb=nr85s&amp;type=mu&amp;key=PB035451"/>
    <hyperlink ref="M139" r:id="rId91" display="http://ffas.burnham.org/ffas-cgi/cgi/get_mu.pl?qdb=gn&amp;tdb=nr85s&amp;type=mu&amp;key=HGC00991"/>
    <hyperlink ref="M150" r:id="rId92" display="http://ffas.burnham.org/ffas-cgi/cgi/get_mu.pl?qdb=gn&amp;tdb=nr85s&amp;type=mu&amp;key=PB006205"/>
    <hyperlink ref="M163" r:id="rId93" display="http://ffas.burnham.org/ffas-cgi/cgi/get_mu.pl?qdb=gn&amp;tdb=nr85s&amp;type=mu&amp;key=PB078508"/>
    <hyperlink ref="M130" r:id="rId94" display="http://ffas.burnham.org/ffas-cgi/cgi/get_mu.pl?qdb=gn&amp;tdb=nr85s&amp;type=mu&amp;key=HGC00522"/>
    <hyperlink ref="M143" r:id="rId95" display="http://ffas.burnham.org/ffas-cgi/cgi/get_mu.pl?qdb=gn&amp;tdb=nr85s&amp;type=mu&amp;key=HGC00921"/>
    <hyperlink ref="M146" r:id="rId96" display="http://ffas.burnham.org/ffas-cgi/cgi/get_mu.pl?qdb=gn&amp;tdb=nr85s&amp;type=mu&amp;key=PB000821"/>
    <hyperlink ref="M181" r:id="rId97" display="http://ffas.burnham.org/ffas-cgi/cgi/get_mu.pl?qdb=gn&amp;tdb=nr85s&amp;type=mu&amp;key=PB002776"/>
    <hyperlink ref="M50" r:id="rId98" display="http://ffas.burnham.org/ffas-cgi/cgi/get_mu.pl?qdb=gn&amp;tdb=nr85s&amp;type=mu&amp;key=PB007733"/>
    <hyperlink ref="M151" r:id="rId99" display="http://ffas.burnham.org/ffas-cgi/cgi/get_mu.pl?qdb=gn&amp;tdb=nr85s&amp;type=mu&amp;key=PB021443"/>
    <hyperlink ref="M137" r:id="rId100" display="http://ffas.burnham.org/ffas-cgi/cgi/get_mu.pl?qdb=gn&amp;tdb=nr85s&amp;type=mu&amp;key=PB008434"/>
    <hyperlink ref="M52" r:id="rId101" display="http://ffas.burnham.org/ffas-cgi/cgi/get_mu.pl?qdb=gn&amp;tdb=nr85s&amp;type=mu&amp;key=PB011130"/>
    <hyperlink ref="M173" r:id="rId102" display="http://ffas.burnham.org/ffas-cgi/cgi/get_mu.pl?qdb=gn&amp;tdb=nr85s&amp;type=mu&amp;key=PB032242"/>
    <hyperlink ref="M152" r:id="rId103" display="http://ffas.burnham.org/ffas-cgi/cgi/get_mu.pl?qdb=gn&amp;tdb=nr85s&amp;type=mu&amp;key=PB034679"/>
    <hyperlink ref="M78" r:id="rId104" display="http://ffas.burnham.org/ffas-cgi/cgi/get_mu.pl?qdb=gn&amp;tdb=nr85s&amp;type=mu&amp;key=PB044822"/>
    <hyperlink ref="M112" r:id="rId105" display="http://ffas.burnham.org/ffas-cgi/cgi/get_mu.pl?qdb=gn&amp;tdb=nr85s&amp;type=mu&amp;key=PB044863"/>
    <hyperlink ref="M36" r:id="rId106" display="http://ffas.burnham.org/ffas-cgi/cgi/get_mu.pl?qdb=gn&amp;tdb=nr85s&amp;type=mu&amp;key=PB162065"/>
    <hyperlink ref="M171" r:id="rId107" display="http://ffas.burnham.org/ffas-cgi/cgi/get_mu.pl?qdb=gn&amp;tdb=nr85s&amp;type=mu&amp;key=HGC00803"/>
    <hyperlink ref="M147" r:id="rId108" display="http://ffas.burnham.org/ffas-cgi/cgi/get_mu.pl?qdb=gn&amp;tdb=nr85s&amp;type=mu&amp;key=PB006933"/>
    <hyperlink ref="M106" r:id="rId109" display="http://ffas.burnham.org/ffas-cgi/cgi/get_mu.pl?qdb=gn&amp;tdb=nr85s&amp;type=mu&amp;key=HGC00672"/>
    <hyperlink ref="M138" r:id="rId110" display="http://ffas.burnham.org/ffas-cgi/cgi/get_mu.pl?qdb=gn&amp;tdb=nr85s&amp;type=mu&amp;key=HGC00787"/>
    <hyperlink ref="M33" r:id="rId111" display="http://ffas.burnham.org/ffas-cgi/cgi/get_mu.pl?qdb=gn&amp;tdb=nr85s&amp;type=mu&amp;key=PB001572"/>
    <hyperlink ref="M18" r:id="rId112" display="http://ffas.burnham.org/ffas-cgi/cgi/get_mu.pl?qdb=gn&amp;tdb=nr85s&amp;type=mu&amp;key=PB001708"/>
    <hyperlink ref="M38" r:id="rId113" display="http://ffas.burnham.org/ffas-cgi/cgi/get_mu.pl?qdb=gn&amp;tdb=nr85s&amp;type=mu&amp;key=PB025553"/>
    <hyperlink ref="M77" r:id="rId114" display="http://ffas.burnham.org/ffas-cgi/cgi/get_mu.pl?qdb=gn&amp;tdb=nr85s&amp;type=mu&amp;key=PB027778"/>
    <hyperlink ref="M117" r:id="rId115" display="http://ffas.burnham.org/ffas-cgi/cgi/get_mu.pl?qdb=gn&amp;tdb=nr85s&amp;type=mu&amp;key=PB031792"/>
    <hyperlink ref="M47" r:id="rId116" display="http://ffas.burnham.org/ffas-cgi/cgi/get_mu.pl?qdb=gn&amp;tdb=nr85s&amp;type=mu&amp;key=PB014033"/>
    <hyperlink ref="M96" r:id="rId117" display="http://ffas.burnham.org/ffas-cgi/cgi/get_mu.pl?qdb=gn&amp;tdb=nr85s&amp;type=mu&amp;key=PB017124"/>
    <hyperlink ref="M172" r:id="rId118" display="http://ffas.burnham.org/ffas-cgi/cgi/get_mu.pl?qdb=gn&amp;tdb=nr85s&amp;type=mu&amp;key=PB038401"/>
    <hyperlink ref="M156" r:id="rId119" display="http://ffas.burnham.org/ffas-cgi/cgi/get_mu.pl?qdb=gn&amp;tdb=nr85s&amp;type=mu&amp;key=PB039305"/>
    <hyperlink ref="M142" r:id="rId120" display="http://ffas.burnham.org/ffas-cgi/cgi/get_mu.pl?qdb=gn&amp;tdb=nr85s&amp;type=mu&amp;key=HGC00789"/>
    <hyperlink ref="M176" r:id="rId121" display="http://ffas.burnham.org/ffas-cgi/cgi/get_mu.pl?qdb=gn&amp;tdb=nr85s&amp;type=mu&amp;key=HGC00878"/>
    <hyperlink ref="M179" r:id="rId122" display="http://ffas.burnham.org/ffas-cgi/cgi/get_mu.pl?qdb=gn&amp;tdb=nr85s&amp;type=mu&amp;key=HGC00933"/>
    <hyperlink ref="M30" r:id="rId123" display="http://ffas.burnham.org/ffas-cgi/cgi/get_mu.pl?qdb=gn&amp;tdb=nr85s&amp;type=mu&amp;key=PB000716"/>
    <hyperlink ref="M41" r:id="rId124" display="http://ffas.burnham.org/ffas-cgi/cgi/get_mu.pl?qdb=gn&amp;tdb=nr85s&amp;type=mu&amp;key=PB002589"/>
    <hyperlink ref="M90" r:id="rId125" display="http://ffas.burnham.org/ffas-cgi/cgi/get_mu.pl?qdb=gn&amp;tdb=nr85s&amp;type=mu&amp;key=PB002770"/>
    <hyperlink ref="M12" r:id="rId126" display="http://ffas.burnham.org/ffas-cgi/cgi/get_mu.pl?qdb=gn&amp;tdb=nr85s&amp;type=mu&amp;key=PB005346"/>
    <hyperlink ref="M101" r:id="rId127" display="http://ffas.burnham.org/ffas-cgi/cgi/get_mu.pl?qdb=gn&amp;tdb=nr85s&amp;type=mu&amp;key=PB018258"/>
    <hyperlink ref="M8" r:id="rId128" display="http://ffas.burnham.org/ffas-cgi/cgi/get_mu.pl?qdb=gn&amp;tdb=nr85s&amp;type=mu&amp;key=PB019388"/>
    <hyperlink ref="M136" r:id="rId129" display="http://ffas.burnham.org/ffas-cgi/cgi/get_mu.pl?qdb=gn&amp;tdb=nr85s&amp;type=mu&amp;key=PB036876"/>
    <hyperlink ref="M175" r:id="rId130" display="http://ffas.burnham.org/ffas-cgi/cgi/get_mu.pl?qdb=gn&amp;tdb=nr85s&amp;type=mu&amp;key=HGC00429"/>
    <hyperlink ref="M20" r:id="rId131" display="http://ffas.burnham.org/ffas-cgi/cgi/get_mu.pl?qdb=gn&amp;tdb=nr85s&amp;type=mu&amp;key=PB002534"/>
    <hyperlink ref="M48" r:id="rId132" display="http://ffas.burnham.org/ffas-cgi/cgi/get_mu.pl?qdb=gn&amp;tdb=nr85s&amp;type=mu&amp;key=PB006101"/>
    <hyperlink ref="M17" r:id="rId133" display="http://ffas.burnham.org/ffas-cgi/cgi/get_mu.pl?qdb=gn&amp;tdb=nr85s&amp;type=mu&amp;key=PB007486"/>
    <hyperlink ref="M91" r:id="rId134" display="http://ffas.burnham.org/ffas-cgi/cgi/get_mu.pl?qdb=gn&amp;tdb=nr85s&amp;type=mu&amp;key=PB022506"/>
    <hyperlink ref="M174" r:id="rId135" display="http://ffas.burnham.org/ffas-cgi/cgi/get_mu.pl?qdb=gn&amp;tdb=nr85s&amp;type=mu&amp;key=PB050904"/>
    <hyperlink ref="M161" r:id="rId136" display="http://ffas.burnham.org/ffas-cgi/cgi/get_mu.pl?qdb=gn&amp;tdb=nr85s&amp;type=mu&amp;key=PB177066"/>
    <hyperlink ref="M167" r:id="rId137" display="http://ffas.burnham.org/ffas-cgi/cgi/get_mu.pl?qdb=gn&amp;tdb=nr85s&amp;type=mu&amp;key=HGC00485"/>
    <hyperlink ref="M180" r:id="rId138" display="http://ffas.burnham.org/ffas-cgi/cgi/get_mu.pl?qdb=gn&amp;tdb=nr85s&amp;type=mu&amp;key=HGC00552"/>
    <hyperlink ref="M141" r:id="rId139" display="http://ffas.burnham.org/ffas-cgi/cgi/get_mu.pl?qdb=gn&amp;tdb=nr85s&amp;type=mu&amp;key=HGC00593"/>
    <hyperlink ref="M107" r:id="rId140" display="http://ffas.burnham.org/ffas-cgi/cgi/get_mu.pl?qdb=gn&amp;tdb=nr85s&amp;type=mu&amp;key=HGC00762"/>
    <hyperlink ref="M178" r:id="rId141" display="http://ffas.burnham.org/ffas-cgi/cgi/get_mu.pl?qdb=gn&amp;tdb=nr85s&amp;type=mu&amp;key=HGC00816"/>
    <hyperlink ref="M177" r:id="rId142" display="http://ffas.burnham.org/ffas-cgi/cgi/get_mu.pl?qdb=gn&amp;tdb=nr85s&amp;type=mu&amp;key=HGC00962"/>
    <hyperlink ref="M170" r:id="rId143" display="http://ffas.burnham.org/ffas-cgi/cgi/get_mu.pl?qdb=gn&amp;tdb=nr85s&amp;type=mu&amp;key=HGC01179"/>
    <hyperlink ref="M6" r:id="rId144" display="http://ffas.burnham.org/ffas-cgi/cgi/get_mu.pl?qdb=gn&amp;tdb=nr85s&amp;type=mu&amp;key=PB000119"/>
    <hyperlink ref="M7" r:id="rId145" display="http://ffas.burnham.org/ffas-cgi/cgi/get_mu.pl?qdb=gn&amp;tdb=nr85s&amp;type=mu&amp;key=PB001934"/>
    <hyperlink ref="M102" r:id="rId146" display="http://ffas.burnham.org/ffas-cgi/cgi/get_mu.pl?qdb=gn&amp;tdb=nr85s&amp;type=mu&amp;key=PB002794"/>
    <hyperlink ref="M14" r:id="rId147" display="http://ffas.burnham.org/ffas-cgi/cgi/get_mu.pl?qdb=gn&amp;tdb=nr85s&amp;type=mu&amp;key=PB003142"/>
    <hyperlink ref="M40" r:id="rId148" display="http://ffas.burnham.org/ffas-cgi/cgi/get_mu.pl?qdb=gn&amp;tdb=nr85s&amp;type=mu&amp;key=PB005684"/>
    <hyperlink ref="M22" r:id="rId149" display="http://ffas.burnham.org/ffas-cgi/cgi/get_mu.pl?qdb=gn&amp;tdb=nr85s&amp;type=mu&amp;key=PB006154"/>
    <hyperlink ref="M16" r:id="rId150" display="http://ffas.burnham.org/ffas-cgi/cgi/get_mu.pl?qdb=gn&amp;tdb=nr85s&amp;type=mu&amp;key=PB012386"/>
    <hyperlink ref="M119" r:id="rId151" display="http://ffas.burnham.org/ffas-cgi/cgi/get_mu.pl?qdb=gn&amp;tdb=nr85s&amp;type=mu&amp;key=PB014998"/>
    <hyperlink ref="M56" r:id="rId152" display="http://ffas.burnham.org/ffas-cgi/cgi/get_mu.pl?qdb=gn&amp;tdb=nr85s&amp;type=mu&amp;key=PB017610"/>
    <hyperlink ref="M155" r:id="rId153" display="http://ffas.burnham.org/ffas-cgi/cgi/get_mu.pl?qdb=gn&amp;tdb=nr85s&amp;type=mu&amp;key=PB021133"/>
    <hyperlink ref="M93" r:id="rId154" display="http://ffas.burnham.org/ffas-cgi/cgi/get_mu.pl?qdb=gn&amp;tdb=nr85s&amp;type=mu&amp;key=PB069407"/>
    <hyperlink ref="M115" r:id="rId155" display="http://ffas.burnham.org/ffas-cgi/cgi/get_mu.pl?qdb=gn&amp;tdb=nr85s&amp;type=mu&amp;key=PB144506"/>
    <hyperlink ref="M4" r:id="rId156" display="http://ffas.burnham.org/ffas-cgi/cgi/get_mu.pl?qdb=gn&amp;tdb=nr85s&amp;type=mu&amp;key=HGC00044"/>
    <hyperlink ref="M183" r:id="rId157" display="http://ffas.burnham.org/ffas-cgi/cgi/get_mu.pl?qdb=gn&amp;tdb=nr85s&amp;type=mu&amp;key=HGC00711"/>
    <hyperlink ref="M73" r:id="rId158" display="http://ffas.burnham.org/ffas-cgi/cgi/get_mu.pl?qdb=gn&amp;tdb=nr85s&amp;type=mu&amp;key=HGC01056"/>
    <hyperlink ref="M23" r:id="rId159" display="http://ffas.burnham.org/ffas-cgi/cgi/get_mu.pl?qdb=gn&amp;tdb=nr85s&amp;type=mu&amp;key=PB019278"/>
    <hyperlink ref="M116" r:id="rId160" display="http://ffas.burnham.org/ffas-cgi/cgi/get_mu.pl?qdb=gn&amp;tdb=nr85s&amp;type=mu&amp;key=PB019827"/>
    <hyperlink ref="M15" r:id="rId161" display="http://ffas.burnham.org/ffas-cgi/cgi/get_mu.pl?qdb=gn&amp;tdb=nr85s&amp;type=mu&amp;key=PB128892"/>
    <hyperlink ref="M159" r:id="rId162" display="http://ffas.burnham.org/ffas-cgi/cgi/get_mu.pl?qdb=gn&amp;tdb=nr85s&amp;type=mu&amp;key=PB155142"/>
    <hyperlink ref="M149" r:id="rId163" display="http://ffas.burnham.org/ffas-cgi/cgi/get_mu.pl?qdb=gn&amp;tdb=nr85s&amp;type=mu&amp;key=HGC00518"/>
    <hyperlink ref="M164" r:id="rId164" display="http://ffas.burnham.org/ffas-cgi/cgi/get_mu.pl?qdb=gn&amp;tdb=nr85s&amp;type=mu&amp;key=HGC00857"/>
    <hyperlink ref="M5" r:id="rId165" display="http://ffas.burnham.org/ffas-cgi/cgi/get_mu.pl?qdb=gn&amp;tdb=nr85s&amp;type=mu&amp;key=PB004476"/>
    <hyperlink ref="M104" r:id="rId166" display="http://ffas.burnham.org/ffas-cgi/cgi/get_mu.pl?qdb=gn&amp;tdb=nr85s&amp;type=mu&amp;key=PB007740"/>
    <hyperlink ref="M45" r:id="rId167" display="http://ffas.burnham.org/ffas-cgi/cgi/get_mu.pl?qdb=gn&amp;tdb=nr85s&amp;type=mu&amp;key=PB009671"/>
    <hyperlink ref="M145" r:id="rId168" display="http://ffas.burnham.org/ffas-cgi/cgi/get_mu.pl?qdb=gn&amp;tdb=nr85s&amp;type=mu&amp;key=PB009510"/>
    <hyperlink ref="M158" r:id="rId169" display="http://ffas.burnham.org/ffas-cgi/cgi/get_mu.pl?qdb=gn&amp;tdb=nr85s&amp;type=mu&amp;key=PB048631"/>
    <hyperlink ref="M25" r:id="rId170" display="http://ffas.burnham.org/ffas-cgi/cgi/get_mu.pl?qdb=gn&amp;tdb=nr85s&amp;type=mu&amp;key=HGC00166"/>
    <hyperlink ref="M121" r:id="rId171" display="http://ffas.burnham.org/ffas-cgi/cgi/get_mu.pl?qdb=gn&amp;tdb=nr85s&amp;type=mu&amp;key=HGC00164"/>
    <hyperlink ref="M162" r:id="rId172" display="http://ffas.burnham.org/ffas-cgi/cgi/get_mu.pl?qdb=gn&amp;tdb=nr85s&amp;type=mu&amp;key=PB001025"/>
    <hyperlink ref="M122" r:id="rId173" display="http://ffas.burnham.org/ffas-cgi/cgi/get_mu.pl?qdb=gn&amp;tdb=nr85s&amp;type=mu&amp;key=PB053359"/>
    <hyperlink ref="M31" r:id="rId174" display="http://ffas.burnham.org/ffas-cgi/cgi/get_mu.pl?qdb=gn&amp;tdb=nr85s&amp;type=mu&amp;key=HGC00374"/>
    <hyperlink ref="M75" r:id="rId175" display="http://ffas.burnham.org/ffas-cgi/cgi/get_mu.pl?qdb=gn&amp;tdb=nr85s&amp;type=mu&amp;key=PB023890"/>
    <hyperlink ref="W75" r:id="rId176" display="2P3P"/>
    <hyperlink ref="W51" r:id="rId177" display="3CGH"/>
    <hyperlink ref="W158" r:id="rId178" display="3B7F"/>
    <hyperlink ref="W45" r:id="rId179" display="3DUE"/>
    <hyperlink ref="M3" r:id="rId180" display="http://ffas.burnham.org/ffas-cgi/cgi/get_mu.pl?qdb=gn&amp;tdb=nr85s&amp;type=mu&amp;key=PB001565"/>
    <hyperlink ref="W35" r:id="rId181" display="3DUE"/>
    <hyperlink ref="M35" r:id="rId182" display="http://ffas.burnham.org/ffas-cgi/cgi/get_mu.pl?qdb=gn&amp;tdb=nr85s&amp;type=mu&amp;key=HGC00683"/>
    <hyperlink ref="L51" r:id="rId183" display="http://ffas.burnham.org/ffas-cgi/cgi/get_mu.pl?qdb=gn&amp;tdb=PfamA220&amp;type=re&amp;key=HGC00024"/>
    <hyperlink ref="L32" r:id="rId184" display="http://ffas.burnham.org/ffas-cgi/cgi/get_mu.pl?qdb=gn&amp;tdb=PfamA220&amp;type=re&amp;key=HGC00150"/>
    <hyperlink ref="L69" r:id="rId185" display="http://ffas.burnham.org/ffas-cgi/cgi/get_mu.pl?qdb=gn&amp;tdb=PfamA220&amp;type=re&amp;key=HGC00248"/>
    <hyperlink ref="L27" r:id="rId186" display="http://ffas.burnham.org/ffas-cgi/cgi/get_mu.pl?qdb=gn&amp;tdb=PfamA220&amp;type=re&amp;key=HGC00311"/>
    <hyperlink ref="L132" r:id="rId187" display="http://ffas.burnham.org/ffas-cgi/cgi/get_mu.pl?qdb=gn&amp;tdb=PfamA220&amp;type=re&amp;key=HGC00422"/>
    <hyperlink ref="L140" r:id="rId188" display="http://ffas.burnham.org/ffas-cgi/cgi/get_mu.pl?qdb=gn&amp;tdb=PfamA220&amp;type=re&amp;key=HGC00509"/>
    <hyperlink ref="L169" r:id="rId189" display="http://ffas.burnham.org/ffas-cgi/cgi/get_mu.pl?qdb=gn&amp;tdb=PfamA220&amp;type=re&amp;key=HGC00573"/>
    <hyperlink ref="L124" r:id="rId190" display="http://ffas.burnham.org/ffas-cgi/cgi/get_mu.pl?qdb=gn&amp;tdb=PfamA220&amp;type=re&amp;key=HGC00579"/>
    <hyperlink ref="L99" r:id="rId191" display="http://ffas.burnham.org/ffas-cgi/cgi/get_mu.pl?qdb=gn&amp;tdb=PfamA220&amp;type=re&amp;key=HGC00690"/>
    <hyperlink ref="L108" r:id="rId192" display="http://ffas.burnham.org/ffas-cgi/cgi/get_mu.pl?qdb=gn&amp;tdb=PfamA220&amp;type=re&amp;key=HGC00947"/>
    <hyperlink ref="L184" r:id="rId193" display="http://ffas.burnham.org/ffas-cgi/cgi/get_mu.pl?qdb=gn&amp;tdb=PfamA220&amp;type=re&amp;key=HGC01213"/>
    <hyperlink ref="L133" r:id="rId194" display="http://ffas.burnham.org/ffas-cgi/cgi/get_mu.pl?qdb=gn&amp;tdb=PfamA220&amp;type=re&amp;key=HGC01215"/>
    <hyperlink ref="L185" r:id="rId195" display="http://ffas.burnham.org/ffas-cgi/cgi/get_mu.pl?qdb=gn&amp;tdb=PfamA220&amp;type=re&amp;key=PB000520"/>
    <hyperlink ref="L182" r:id="rId196" display="http://ffas.burnham.org/ffas-cgi/cgi/get_mu.pl?qdb=gn&amp;tdb=PfamA220&amp;type=re&amp;key=PB000795"/>
    <hyperlink ref="L57" r:id="rId197" display="http://ffas.burnham.org/ffas-cgi/cgi/get_mu.pl?qdb=gn&amp;tdb=PfamA220&amp;type=re&amp;key=PB001232"/>
    <hyperlink ref="L131" r:id="rId198" display="http://ffas.burnham.org/ffas-cgi/cgi/get_mu.pl?qdb=gn&amp;tdb=PfamA220&amp;type=re&amp;key=PB001823"/>
    <hyperlink ref="L157" r:id="rId199" display="http://ffas.burnham.org/ffas-cgi/cgi/get_mu.pl?qdb=gn&amp;tdb=PfamA220&amp;type=re&amp;key=PB003564"/>
    <hyperlink ref="L26" r:id="rId200" display="http://ffas.burnham.org/ffas-cgi/cgi/get_mu.pl?qdb=gn&amp;tdb=PfamA220&amp;type=re&amp;key=PB003645"/>
    <hyperlink ref="L34" r:id="rId201" display="http://ffas.burnham.org/ffas-cgi/cgi/get_mu.pl?qdb=gn&amp;tdb=PfamA220&amp;type=re&amp;key=PB004588"/>
    <hyperlink ref="L86" r:id="rId202" display="http://ffas.burnham.org/ffas-cgi/cgi/get_mu.pl?qdb=gn&amp;tdb=PfamA220&amp;type=re&amp;key=PB006791"/>
    <hyperlink ref="L58" r:id="rId203" display="http://ffas.burnham.org/ffas-cgi/cgi/get_mu.pl?qdb=gn&amp;tdb=PfamA220&amp;type=re&amp;key=PB007147"/>
    <hyperlink ref="L61" r:id="rId204" display="http://ffas.burnham.org/ffas-cgi/cgi/get_mu.pl?qdb=gn&amp;tdb=PfamA220&amp;type=re&amp;key=PB008694"/>
    <hyperlink ref="L59" r:id="rId205" display="http://ffas.burnham.org/ffas-cgi/cgi/get_mu.pl?qdb=gn&amp;tdb=PfamA220&amp;type=re&amp;key=PB009233"/>
    <hyperlink ref="L100" r:id="rId206" display="http://ffas.burnham.org/ffas-cgi/cgi/get_mu.pl?qdb=gn&amp;tdb=PfamA220&amp;type=re&amp;key=PB009534"/>
    <hyperlink ref="L103" r:id="rId207" display="http://ffas.burnham.org/ffas-cgi/cgi/get_mu.pl?qdb=gn&amp;tdb=PfamA220&amp;type=re&amp;key=PB010473"/>
    <hyperlink ref="L71" r:id="rId208" display="http://ffas.burnham.org/ffas-cgi/cgi/get_mu.pl?qdb=gn&amp;tdb=PfamA220&amp;type=re&amp;key=PB011023"/>
    <hyperlink ref="L43" r:id="rId209" display="http://ffas.burnham.org/ffas-cgi/cgi/get_mu.pl?qdb=gn&amp;tdb=PfamA220&amp;type=re&amp;key=PB011051"/>
    <hyperlink ref="L54" r:id="rId210" display="http://ffas.burnham.org/ffas-cgi/cgi/get_mu.pl?qdb=gn&amp;tdb=PfamA220&amp;type=re&amp;key=PB012108"/>
    <hyperlink ref="L123" r:id="rId211" display="http://ffas.burnham.org/ffas-cgi/cgi/get_mu.pl?qdb=gn&amp;tdb=PfamA220&amp;type=re&amp;key=PB012823"/>
    <hyperlink ref="L83" r:id="rId212" display="http://ffas.burnham.org/ffas-cgi/cgi/get_mu.pl?qdb=gn&amp;tdb=PfamA220&amp;type=re&amp;key=PB012954"/>
    <hyperlink ref="L148" r:id="rId213" display="http://ffas.burnham.org/ffas-cgi/cgi/get_mu.pl?qdb=gn&amp;tdb=PfamA220&amp;type=re&amp;key=PB012991"/>
    <hyperlink ref="L37" r:id="rId214" display="http://ffas.burnham.org/ffas-cgi/cgi/get_mu.pl?qdb=gn&amp;tdb=PfamA220&amp;type=re&amp;key=PB013946"/>
    <hyperlink ref="L84" r:id="rId215" display="http://ffas.burnham.org/ffas-cgi/cgi/get_mu.pl?qdb=gn&amp;tdb=PfamA220&amp;type=re&amp;key=PB014120"/>
    <hyperlink ref="L85" r:id="rId216" display="http://ffas.burnham.org/ffas-cgi/cgi/get_mu.pl?qdb=gn&amp;tdb=PfamA220&amp;type=re&amp;key=PB015879"/>
    <hyperlink ref="L9" r:id="rId217" display="http://ffas.burnham.org/ffas-cgi/cgi/get_mu.pl?qdb=gn&amp;tdb=PfamA220&amp;type=re&amp;key=PB015954"/>
    <hyperlink ref="L64" r:id="rId218" display="http://ffas.burnham.org/ffas-cgi/cgi/get_mu.pl?qdb=gn&amp;tdb=PfamA220&amp;type=re&amp;key=PB019279"/>
    <hyperlink ref="L46" r:id="rId219" display="http://ffas.burnham.org/ffas-cgi/cgi/get_mu.pl?qdb=gn&amp;tdb=PfamA220&amp;type=re&amp;key=PB022815"/>
    <hyperlink ref="L62" r:id="rId220" display="http://ffas.burnham.org/ffas-cgi/cgi/get_mu.pl?qdb=gn&amp;tdb=PfamA220&amp;type=re&amp;key=PB023339"/>
    <hyperlink ref="L63" r:id="rId221" display="http://ffas.burnham.org/ffas-cgi/cgi/get_mu.pl?qdb=gn&amp;tdb=PfamA220&amp;type=re&amp;key=PB029229"/>
    <hyperlink ref="L66" r:id="rId222" display="http://ffas.burnham.org/ffas-cgi/cgi/get_mu.pl?qdb=gn&amp;tdb=PfamA220&amp;type=re&amp;key=PB032818"/>
    <hyperlink ref="L65" r:id="rId223" display="http://ffas.burnham.org/ffas-cgi/cgi/get_mu.pl?qdb=gn&amp;tdb=PfamA220&amp;type=re&amp;key=PB034180"/>
    <hyperlink ref="L81" r:id="rId224" display="http://ffas.burnham.org/ffas-cgi/cgi/get_mu.pl?qdb=gn&amp;tdb=PfamA220&amp;type=re&amp;key=PB034883"/>
    <hyperlink ref="L118" r:id="rId225" display="http://ffas.burnham.org/ffas-cgi/cgi/get_mu.pl?qdb=gn&amp;tdb=PfamA220&amp;type=re&amp;key=PB037276"/>
    <hyperlink ref="L126" r:id="rId226" display="http://ffas.burnham.org/ffas-cgi/cgi/get_mu.pl?qdb=gn&amp;tdb=PfamA220&amp;type=re&amp;key=PB038151"/>
    <hyperlink ref="L110" r:id="rId227" display="http://ffas.burnham.org/ffas-cgi/cgi/get_mu.pl?qdb=gn&amp;tdb=PfamA220&amp;type=re&amp;key=PB040621"/>
    <hyperlink ref="L105" r:id="rId228" display="http://ffas.burnham.org/ffas-cgi/cgi/get_mu.pl?qdb=gn&amp;tdb=PfamA220&amp;type=re&amp;key=PB042013"/>
    <hyperlink ref="L134" r:id="rId229" display="http://ffas.burnham.org/ffas-cgi/cgi/get_mu.pl?qdb=gn&amp;tdb=PfamA220&amp;type=re&amp;key=PB044380"/>
    <hyperlink ref="L111" r:id="rId230" display="http://ffas.burnham.org/ffas-cgi/cgi/get_mu.pl?qdb=gn&amp;tdb=PfamA220&amp;type=re&amp;key=PB044572"/>
    <hyperlink ref="L92" r:id="rId231" display="http://ffas.burnham.org/ffas-cgi/cgi/get_mu.pl?qdb=gn&amp;tdb=PfamA220&amp;type=re&amp;key=PB045072"/>
    <hyperlink ref="L28" r:id="rId232" display="http://ffas.burnham.org/ffas-cgi/cgi/get_mu.pl?qdb=gn&amp;tdb=PfamA220&amp;type=re&amp;key=PB046158"/>
    <hyperlink ref="L11" r:id="rId233" display="http://ffas.burnham.org/ffas-cgi/cgi/get_mu.pl?qdb=gn&amp;tdb=PfamA220&amp;type=re&amp;key=PB047024"/>
    <hyperlink ref="L67" r:id="rId234" display="http://ffas.burnham.org/ffas-cgi/cgi/get_mu.pl?qdb=gn&amp;tdb=PfamA220&amp;type=re&amp;key=PB047496"/>
    <hyperlink ref="L114" r:id="rId235" display="http://ffas.burnham.org/ffas-cgi/cgi/get_mu.pl?qdb=gn&amp;tdb=PfamA220&amp;type=re&amp;key=PB048276"/>
    <hyperlink ref="L21" r:id="rId236" display="http://ffas.burnham.org/ffas-cgi/cgi/get_mu.pl?qdb=gn&amp;tdb=PfamA220&amp;type=re&amp;key=PB048420"/>
    <hyperlink ref="L168" r:id="rId237" display="http://ffas.burnham.org/ffas-cgi/cgi/get_mu.pl?qdb=gn&amp;tdb=PfamA220&amp;type=re&amp;key=PB053138"/>
    <hyperlink ref="L79" r:id="rId238" display="http://ffas.burnham.org/ffas-cgi/cgi/get_mu.pl?qdb=gn&amp;tdb=PfamA220&amp;type=re&amp;key=PB053244"/>
    <hyperlink ref="L80" r:id="rId239" display="http://ffas.burnham.org/ffas-cgi/cgi/get_mu.pl?qdb=gn&amp;tdb=PfamA220&amp;type=re&amp;key=PB060121"/>
    <hyperlink ref="L98" r:id="rId240" display="http://ffas.burnham.org/ffas-cgi/cgi/get_mu.pl?qdb=gn&amp;tdb=PfamA220&amp;type=re&amp;key=PB062605"/>
    <hyperlink ref="L128" r:id="rId241" display="http://ffas.burnham.org/ffas-cgi/cgi/get_mu.pl?qdb=gn&amp;tdb=PfamA220&amp;type=re&amp;key=PB062763"/>
    <hyperlink ref="L60" r:id="rId242" display="http://ffas.burnham.org/ffas-cgi/cgi/get_mu.pl?qdb=gn&amp;tdb=PfamA220&amp;type=re&amp;key=PB064361"/>
    <hyperlink ref="L55" r:id="rId243" display="http://ffas.burnham.org/ffas-cgi/cgi/get_mu.pl?qdb=gn&amp;tdb=PfamA220&amp;type=re&amp;key=PB067216"/>
    <hyperlink ref="L24" r:id="rId244" display="http://ffas.burnham.org/ffas-cgi/cgi/get_mu.pl?qdb=gn&amp;tdb=PfamA220&amp;type=re&amp;key=PB076697"/>
    <hyperlink ref="L125" r:id="rId245" display="http://ffas.burnham.org/ffas-cgi/cgi/get_mu.pl?qdb=gn&amp;tdb=PfamA220&amp;type=re&amp;key=PB083081"/>
    <hyperlink ref="L160" r:id="rId246" display="http://ffas.burnham.org/ffas-cgi/cgi/get_mu.pl?qdb=gn&amp;tdb=PfamA220&amp;type=re&amp;key=PB092941"/>
    <hyperlink ref="L165" r:id="rId247" display="http://ffas.burnham.org/ffas-cgi/cgi/get_mu.pl?qdb=gn&amp;tdb=PfamA220&amp;type=re&amp;key=PB202086"/>
    <hyperlink ref="L10" r:id="rId248" display="http://ffas.burnham.org/ffas-cgi/cgi/get_mu.pl?qdb=gn&amp;tdb=PfamA220&amp;type=re&amp;key=PB001030"/>
    <hyperlink ref="L120" r:id="rId249" display="http://ffas.burnham.org/ffas-cgi/cgi/get_mu.pl?qdb=gn&amp;tdb=PfamA220&amp;type=re&amp;key=PB002104"/>
    <hyperlink ref="L129" r:id="rId250" display="http://ffas.burnham.org/ffas-cgi/cgi/get_mu.pl?qdb=gn&amp;tdb=PfamA220&amp;type=re&amp;key=HGC00267"/>
    <hyperlink ref="L49" r:id="rId251" display="http://ffas.burnham.org/ffas-cgi/cgi/get_mu.pl?qdb=gn&amp;tdb=PfamA220&amp;type=re&amp;key=HGC00928"/>
    <hyperlink ref="L19" r:id="rId252" display="http://ffas.burnham.org/ffas-cgi/cgi/get_mu.pl?qdb=gn&amp;tdb=PfamA220&amp;type=re&amp;key=HGC00870"/>
    <hyperlink ref="L127" r:id="rId253" display="http://ffas.burnham.org/ffas-cgi/cgi/get_mu.pl?qdb=gn&amp;tdb=PfamA220&amp;type=re&amp;key=HGC00965"/>
    <hyperlink ref="L153" r:id="rId254" display="http://ffas.burnham.org/ffas-cgi/cgi/get_mu.pl?qdb=gn&amp;tdb=PfamA220&amp;type=re&amp;key=HGC00993"/>
    <hyperlink ref="L88" r:id="rId255" display="http://ffas.burnham.org/ffas-cgi/cgi/get_mu.pl?qdb=gn&amp;tdb=PfamA220&amp;type=re&amp;key=HGC01024"/>
    <hyperlink ref="L42" r:id="rId256" display="http://ffas.burnham.org/ffas-cgi/cgi/get_mu.pl?qdb=gn&amp;tdb=PfamA220&amp;type=re&amp;key=PB004996"/>
    <hyperlink ref="L97" r:id="rId257" display="http://ffas.burnham.org/ffas-cgi/cgi/get_mu.pl?qdb=gn&amp;tdb=PfamA220&amp;type=re&amp;key=PB008806"/>
    <hyperlink ref="L135" r:id="rId258" display="http://ffas.burnham.org/ffas-cgi/cgi/get_mu.pl?qdb=gn&amp;tdb=PfamA220&amp;type=re&amp;key=PB028090"/>
    <hyperlink ref="L166" r:id="rId259" display="http://ffas.burnham.org/ffas-cgi/cgi/get_mu.pl?qdb=gn&amp;tdb=PfamA220&amp;type=re&amp;key=PB162020"/>
    <hyperlink ref="L72" r:id="rId260" display="http://ffas.burnham.org/ffas-cgi/cgi/get_mu.pl?qdb=gn&amp;tdb=PfamA220&amp;type=re&amp;key=HGC00915"/>
    <hyperlink ref="L89" r:id="rId261" display="http://ffas.burnham.org/ffas-cgi/cgi/get_mu.pl?qdb=gn&amp;tdb=PfamA220&amp;type=re&amp;key=PB004718"/>
    <hyperlink ref="L76" r:id="rId262" display="http://ffas.burnham.org/ffas-cgi/cgi/get_mu.pl?qdb=gn&amp;tdb=PfamA220&amp;type=re&amp;key=PB027498"/>
    <hyperlink ref="L13" r:id="rId263" display="http://ffas.burnham.org/ffas-cgi/cgi/get_mu.pl?qdb=gn&amp;tdb=PfamA220&amp;type=re&amp;key=PB012771"/>
    <hyperlink ref="L113" r:id="rId264" display="http://ffas.burnham.org/ffas-cgi/cgi/get_mu.pl?qdb=gn&amp;tdb=PfamA220&amp;type=re&amp;key=PB045813"/>
    <hyperlink ref="L154" r:id="rId265" display="http://ffas.burnham.org/ffas-cgi/cgi/get_mu.pl?qdb=gn&amp;tdb=PfamA220&amp;type=re&amp;key=PB071107"/>
    <hyperlink ref="L68" r:id="rId266" display="http://ffas.burnham.org/ffas-cgi/cgi/get_mu.pl?qdb=gn&amp;tdb=PfamA220&amp;type=re&amp;key=HGC00106"/>
    <hyperlink ref="L95" r:id="rId267" display="http://ffas.burnham.org/ffas-cgi/cgi/get_mu.pl?qdb=gn&amp;tdb=PfamA220&amp;type=re&amp;key=PB007011"/>
    <hyperlink ref="L109" r:id="rId268" display="http://ffas.burnham.org/ffas-cgi/cgi/get_mu.pl?qdb=gn&amp;tdb=PfamA220&amp;type=re&amp;key=PB022697"/>
    <hyperlink ref="L144" r:id="rId269" display="http://ffas.burnham.org/ffas-cgi/cgi/get_mu.pl?qdb=gn&amp;tdb=PfamA220&amp;type=re&amp;key=PB012472"/>
    <hyperlink ref="L39" r:id="rId270" display="http://ffas.burnham.org/ffas-cgi/cgi/get_mu.pl?qdb=gn&amp;tdb=PfamA220&amp;type=re&amp;key=PB030138"/>
    <hyperlink ref="L53" r:id="rId271" display="http://ffas.burnham.org/ffas-cgi/cgi/get_mu.pl?qdb=gn&amp;tdb=PfamA220&amp;type=re&amp;key=PB007843"/>
    <hyperlink ref="L94" r:id="rId272" display="http://ffas.burnham.org/ffas-cgi/cgi/get_mu.pl?qdb=gn&amp;tdb=PfamA220&amp;type=re&amp;key=PB035451"/>
    <hyperlink ref="L139" r:id="rId273" display="http://ffas.burnham.org/ffas-cgi/cgi/get_mu.pl?qdb=gn&amp;tdb=PfamA220&amp;type=re&amp;key=HGC00991"/>
    <hyperlink ref="L150" r:id="rId274" display="http://ffas.burnham.org/ffas-cgi/cgi/get_mu.pl?qdb=gn&amp;tdb=PfamA220&amp;type=re&amp;key=PB006205"/>
    <hyperlink ref="L163" r:id="rId275" display="http://ffas.burnham.org/ffas-cgi/cgi/get_mu.pl?qdb=gn&amp;tdb=PfamA220&amp;type=re&amp;key=PB078508"/>
    <hyperlink ref="L130" r:id="rId276" display="http://ffas.burnham.org/ffas-cgi/cgi/get_mu.pl?qdb=gn&amp;tdb=PfamA220&amp;type=re&amp;key=HGC00522"/>
    <hyperlink ref="L143" r:id="rId277" display="http://ffas.burnham.org/ffas-cgi/cgi/get_mu.pl?qdb=gn&amp;tdb=PfamA220&amp;type=re&amp;key=HGC00921"/>
    <hyperlink ref="L146" r:id="rId278" display="http://ffas.burnham.org/ffas-cgi/cgi/get_mu.pl?qdb=gn&amp;tdb=PfamA220&amp;type=re&amp;key=PB000821"/>
    <hyperlink ref="L181" r:id="rId279" display="http://ffas.burnham.org/ffas-cgi/cgi/get_mu.pl?qdb=gn&amp;tdb=PfamA220&amp;type=re&amp;key=PB002776"/>
    <hyperlink ref="L50" r:id="rId280" display="http://ffas.burnham.org/ffas-cgi/cgi/get_mu.pl?qdb=gn&amp;tdb=PfamA220&amp;type=re&amp;key=PB007733"/>
    <hyperlink ref="L151" r:id="rId281" display="http://ffas.burnham.org/ffas-cgi/cgi/get_mu.pl?qdb=gn&amp;tdb=PfamA220&amp;type=re&amp;key=PB021443"/>
    <hyperlink ref="L137" r:id="rId282" display="http://ffas.burnham.org/ffas-cgi/cgi/get_mu.pl?qdb=gn&amp;tdb=PfamA220&amp;type=re&amp;key=PB008434"/>
    <hyperlink ref="L52" r:id="rId283" display="http://ffas.burnham.org/ffas-cgi/cgi/get_mu.pl?qdb=gn&amp;tdb=PfamA220&amp;type=re&amp;key=PB011130"/>
    <hyperlink ref="L173" r:id="rId284" display="http://ffas.burnham.org/ffas-cgi/cgi/get_mu.pl?qdb=gn&amp;tdb=PfamA220&amp;type=re&amp;key=PB032242"/>
    <hyperlink ref="L152" r:id="rId285" display="http://ffas.burnham.org/ffas-cgi/cgi/get_mu.pl?qdb=gn&amp;tdb=PfamA220&amp;type=re&amp;key=PB034679"/>
    <hyperlink ref="L78" r:id="rId286" display="http://ffas.burnham.org/ffas-cgi/cgi/get_mu.pl?qdb=gn&amp;tdb=PfamA220&amp;type=re&amp;key=PB044822"/>
    <hyperlink ref="L112" r:id="rId287" display="http://ffas.burnham.org/ffas-cgi/cgi/get_mu.pl?qdb=gn&amp;tdb=PfamA220&amp;type=re&amp;key=PB044863"/>
    <hyperlink ref="L36" r:id="rId288" display="http://ffas.burnham.org/ffas-cgi/cgi/get_mu.pl?qdb=gn&amp;tdb=PfamA220&amp;type=re&amp;key=PB162065"/>
    <hyperlink ref="L171" r:id="rId289" display="http://ffas.burnham.org/ffas-cgi/cgi/get_mu.pl?qdb=gn&amp;tdb=PfamA220&amp;type=re&amp;key=HGC00803"/>
    <hyperlink ref="L147" r:id="rId290" display="http://ffas.burnham.org/ffas-cgi/cgi/get_mu.pl?qdb=gn&amp;tdb=PfamA220&amp;type=re&amp;key=PB006933"/>
    <hyperlink ref="L106" r:id="rId291" display="http://ffas.burnham.org/ffas-cgi/cgi/get_mu.pl?qdb=gn&amp;tdb=PfamA220&amp;type=re&amp;key=HGC00672"/>
    <hyperlink ref="L138" r:id="rId292" display="http://ffas.burnham.org/ffas-cgi/cgi/get_mu.pl?qdb=gn&amp;tdb=PfamA220&amp;type=re&amp;key=HGC00787"/>
    <hyperlink ref="L33" r:id="rId293" display="http://ffas.burnham.org/ffas-cgi/cgi/get_mu.pl?qdb=gn&amp;tdb=PfamA220&amp;type=re&amp;key=PB001572"/>
    <hyperlink ref="L18" r:id="rId294" display="http://ffas.burnham.org/ffas-cgi/cgi/get_mu.pl?qdb=gn&amp;tdb=PfamA220&amp;type=re&amp;key=PB001708"/>
    <hyperlink ref="L38" r:id="rId295" display="http://ffas.burnham.org/ffas-cgi/cgi/get_mu.pl?qdb=gn&amp;tdb=PfamA220&amp;type=re&amp;key=PB025553"/>
    <hyperlink ref="L77" r:id="rId296" display="http://ffas.burnham.org/ffas-cgi/cgi/get_mu.pl?qdb=gn&amp;tdb=PfamA220&amp;type=re&amp;key=PB027778"/>
    <hyperlink ref="L117" r:id="rId297" display="http://ffas.burnham.org/ffas-cgi/cgi/get_mu.pl?qdb=gn&amp;tdb=PfamA220&amp;type=re&amp;key=PB031792"/>
    <hyperlink ref="L47" r:id="rId298" display="http://ffas.burnham.org/ffas-cgi/cgi/get_mu.pl?qdb=gn&amp;tdb=PfamA220&amp;type=re&amp;key=PB014033"/>
    <hyperlink ref="L96" r:id="rId299" display="http://ffas.burnham.org/ffas-cgi/cgi/get_mu.pl?qdb=gn&amp;tdb=PfamA220&amp;type=re&amp;key=PB017124"/>
    <hyperlink ref="L172" r:id="rId300" display="http://ffas.burnham.org/ffas-cgi/cgi/get_mu.pl?qdb=gn&amp;tdb=PfamA220&amp;type=re&amp;key=PB038401"/>
    <hyperlink ref="L156" r:id="rId301" display="http://ffas.burnham.org/ffas-cgi/cgi/get_mu.pl?qdb=gn&amp;tdb=PfamA220&amp;type=re&amp;key=PB039305"/>
    <hyperlink ref="L142" r:id="rId302" display="http://ffas.burnham.org/ffas-cgi/cgi/get_mu.pl?qdb=gn&amp;tdb=PfamA220&amp;type=re&amp;key=HGC00789"/>
    <hyperlink ref="L176" r:id="rId303" display="http://ffas.burnham.org/ffas-cgi/cgi/get_mu.pl?qdb=gn&amp;tdb=PfamA220&amp;type=re&amp;key=HGC00878"/>
    <hyperlink ref="L179" r:id="rId304" display="http://ffas.burnham.org/ffas-cgi/cgi/get_mu.pl?qdb=gn&amp;tdb=PfamA220&amp;type=re&amp;key=HGC00933"/>
    <hyperlink ref="L30" r:id="rId305" display="http://ffas.burnham.org/ffas-cgi/cgi/get_mu.pl?qdb=gn&amp;tdb=PfamA220&amp;type=re&amp;key=PB000716"/>
    <hyperlink ref="L41" r:id="rId306" display="http://ffas.burnham.org/ffas-cgi/cgi/get_mu.pl?qdb=gn&amp;tdb=PfamA220&amp;type=re&amp;key=PB002589"/>
    <hyperlink ref="L90" r:id="rId307" display="http://ffas.burnham.org/ffas-cgi/cgi/get_mu.pl?qdb=gn&amp;tdb=PfamA220&amp;type=re&amp;key=PB002770"/>
    <hyperlink ref="L12" r:id="rId308" display="http://ffas.burnham.org/ffas-cgi/cgi/get_mu.pl?qdb=gn&amp;tdb=PfamA220&amp;type=re&amp;key=PB005346"/>
    <hyperlink ref="L101" r:id="rId309" display="http://ffas.burnham.org/ffas-cgi/cgi/get_mu.pl?qdb=gn&amp;tdb=PfamA220&amp;type=re&amp;key=PB018258"/>
    <hyperlink ref="L8" r:id="rId310" display="http://ffas.burnham.org/ffas-cgi/cgi/get_mu.pl?qdb=gn&amp;tdb=PfamA220&amp;type=re&amp;key=PB019388"/>
    <hyperlink ref="L136" r:id="rId311" display="http://ffas.burnham.org/ffas-cgi/cgi/get_mu.pl?qdb=gn&amp;tdb=PfamA220&amp;type=re&amp;key=PB036876"/>
    <hyperlink ref="L175" r:id="rId312" display="http://ffas.burnham.org/ffas-cgi/cgi/get_mu.pl?qdb=gn&amp;tdb=PfamA220&amp;type=re&amp;key=HGC00429"/>
    <hyperlink ref="L20" r:id="rId313" display="http://ffas.burnham.org/ffas-cgi/cgi/get_mu.pl?qdb=gn&amp;tdb=PfamA220&amp;type=re&amp;key=PB002534"/>
    <hyperlink ref="L48" r:id="rId314" display="http://ffas.burnham.org/ffas-cgi/cgi/get_mu.pl?qdb=gn&amp;tdb=PfamA220&amp;type=re&amp;key=PB006101"/>
    <hyperlink ref="L17" r:id="rId315" display="http://ffas.burnham.org/ffas-cgi/cgi/get_mu.pl?qdb=gn&amp;tdb=PfamA220&amp;type=re&amp;key=PB007486"/>
    <hyperlink ref="L91" r:id="rId316" display="http://ffas.burnham.org/ffas-cgi/cgi/get_mu.pl?qdb=gn&amp;tdb=PfamA220&amp;type=re&amp;key=PB022506"/>
    <hyperlink ref="L174" r:id="rId317" display="http://ffas.burnham.org/ffas-cgi/cgi/get_mu.pl?qdb=gn&amp;tdb=PfamA220&amp;type=re&amp;key=PB050904"/>
    <hyperlink ref="L161" r:id="rId318" display="http://ffas.burnham.org/ffas-cgi/cgi/get_mu.pl?qdb=gn&amp;tdb=PfamA220&amp;type=re&amp;key=PB177066"/>
    <hyperlink ref="L167" r:id="rId319" display="http://ffas.burnham.org/ffas-cgi/cgi/get_mu.pl?qdb=gn&amp;tdb=PfamA220&amp;type=re&amp;key=HGC00485"/>
    <hyperlink ref="L180" r:id="rId320" display="http://ffas.burnham.org/ffas-cgi/cgi/get_mu.pl?qdb=gn&amp;tdb=PfamA220&amp;type=re&amp;key=HGC00552"/>
    <hyperlink ref="L141" r:id="rId321" display="http://ffas.burnham.org/ffas-cgi/cgi/get_mu.pl?qdb=gn&amp;tdb=PfamA220&amp;type=re&amp;key=HGC00593"/>
    <hyperlink ref="L107" r:id="rId322" display="http://ffas.burnham.org/ffas-cgi/cgi/get_mu.pl?qdb=gn&amp;tdb=PfamA220&amp;type=re&amp;key=HGC00762"/>
    <hyperlink ref="L178" r:id="rId323" display="http://ffas.burnham.org/ffas-cgi/cgi/get_mu.pl?qdb=gn&amp;tdb=PfamA220&amp;type=re&amp;key=HGC00816"/>
    <hyperlink ref="L177" r:id="rId324" display="http://ffas.burnham.org/ffas-cgi/cgi/get_mu.pl?qdb=gn&amp;tdb=PfamA220&amp;type=re&amp;key=HGC00962"/>
    <hyperlink ref="L170" r:id="rId325" display="http://ffas.burnham.org/ffas-cgi/cgi/get_mu.pl?qdb=gn&amp;tdb=PfamA220&amp;type=re&amp;key=HGC01179"/>
    <hyperlink ref="L6" r:id="rId326" display="http://ffas.burnham.org/ffas-cgi/cgi/get_mu.pl?qdb=gn&amp;tdb=PfamA220&amp;type=re&amp;key=PB000119"/>
    <hyperlink ref="L7" r:id="rId327" display="http://ffas.burnham.org/ffas-cgi/cgi/get_mu.pl?qdb=gn&amp;tdb=PfamA220&amp;type=re&amp;key=PB001934"/>
    <hyperlink ref="L102" r:id="rId328" display="http://ffas.burnham.org/ffas-cgi/cgi/get_mu.pl?qdb=gn&amp;tdb=PfamA220&amp;type=re&amp;key=PB002794"/>
    <hyperlink ref="L14" r:id="rId329" display="http://ffas.burnham.org/ffas-cgi/cgi/get_mu.pl?qdb=gn&amp;tdb=PfamA220&amp;type=re&amp;key=PB003142"/>
    <hyperlink ref="L40" r:id="rId330" display="http://ffas.burnham.org/ffas-cgi/cgi/get_mu.pl?qdb=gn&amp;tdb=PfamA220&amp;type=re&amp;key=PB005684"/>
    <hyperlink ref="L22" r:id="rId331" display="http://ffas.burnham.org/ffas-cgi/cgi/get_mu.pl?qdb=gn&amp;tdb=PfamA220&amp;type=re&amp;key=PB006154"/>
    <hyperlink ref="L16" r:id="rId332" display="http://ffas.burnham.org/ffas-cgi/cgi/get_mu.pl?qdb=gn&amp;tdb=PfamA220&amp;type=re&amp;key=PB012386"/>
    <hyperlink ref="L119" r:id="rId333" display="http://ffas.burnham.org/ffas-cgi/cgi/get_mu.pl?qdb=gn&amp;tdb=PfamA220&amp;type=re&amp;key=PB014998"/>
    <hyperlink ref="L56" r:id="rId334" display="http://ffas.burnham.org/ffas-cgi/cgi/get_mu.pl?qdb=gn&amp;tdb=PfamA220&amp;type=re&amp;key=PB017610"/>
    <hyperlink ref="L155" r:id="rId335" display="http://ffas.burnham.org/ffas-cgi/cgi/get_mu.pl?qdb=gn&amp;tdb=PfamA220&amp;type=re&amp;key=PB021133"/>
    <hyperlink ref="L93" r:id="rId336" display="http://ffas.burnham.org/ffas-cgi/cgi/get_mu.pl?qdb=gn&amp;tdb=PfamA220&amp;type=re&amp;key=PB069407"/>
    <hyperlink ref="L115" r:id="rId337" display="http://ffas.burnham.org/ffas-cgi/cgi/get_mu.pl?qdb=gn&amp;tdb=PfamA220&amp;type=re&amp;key=PB144506"/>
    <hyperlink ref="L4" r:id="rId338" display="http://ffas.burnham.org/ffas-cgi/cgi/get_mu.pl?qdb=gn&amp;tdb=PfamA220&amp;type=re&amp;key=HGC00044"/>
    <hyperlink ref="L183" r:id="rId339" display="http://ffas.burnham.org/ffas-cgi/cgi/get_mu.pl?qdb=gn&amp;tdb=PfamA220&amp;type=re&amp;key=HGC00711"/>
    <hyperlink ref="L73" r:id="rId340" display="http://ffas.burnham.org/ffas-cgi/cgi/get_mu.pl?qdb=gn&amp;tdb=PfamA220&amp;type=re&amp;key=HGC01056"/>
    <hyperlink ref="L23" r:id="rId341" display="http://ffas.burnham.org/ffas-cgi/cgi/get_mu.pl?qdb=gn&amp;tdb=PfamA220&amp;type=re&amp;key=PB019278"/>
    <hyperlink ref="L116" r:id="rId342" display="http://ffas.burnham.org/ffas-cgi/cgi/get_mu.pl?qdb=gn&amp;tdb=PfamA220&amp;type=re&amp;key=PB019827"/>
    <hyperlink ref="L15" r:id="rId343" display="http://ffas.burnham.org/ffas-cgi/cgi/get_mu.pl?qdb=gn&amp;tdb=PfamA220&amp;type=re&amp;key=PB128892"/>
    <hyperlink ref="L159" r:id="rId344" display="http://ffas.burnham.org/ffas-cgi/cgi/get_mu.pl?qdb=gn&amp;tdb=PfamA220&amp;type=re&amp;key=PB155142"/>
    <hyperlink ref="L149" r:id="rId345" display="http://ffas.burnham.org/ffas-cgi/cgi/get_mu.pl?qdb=gn&amp;tdb=PfamA220&amp;type=re&amp;key=HGC00518"/>
    <hyperlink ref="L164" r:id="rId346" display="http://ffas.burnham.org/ffas-cgi/cgi/get_mu.pl?qdb=gn&amp;tdb=PfamA220&amp;type=re&amp;key=HGC00857"/>
    <hyperlink ref="L5" r:id="rId347" display="http://ffas.burnham.org/ffas-cgi/cgi/get_mu.pl?qdb=gn&amp;tdb=PfamA220&amp;type=re&amp;key=PB004476"/>
    <hyperlink ref="L104" r:id="rId348" display="http://ffas.burnham.org/ffas-cgi/cgi/get_mu.pl?qdb=gn&amp;tdb=PfamA220&amp;type=re&amp;key=PB007740"/>
    <hyperlink ref="L45" r:id="rId349" display="http://ffas.burnham.org/ffas-cgi/cgi/get_mu.pl?qdb=gn&amp;tdb=PfamA220&amp;type=re&amp;key=PB009671"/>
    <hyperlink ref="L145" r:id="rId350" display="http://ffas.burnham.org/ffas-cgi/cgi/get_mu.pl?qdb=gn&amp;tdb=PfamA220&amp;type=re&amp;key=PB009510"/>
    <hyperlink ref="L158" r:id="rId351" display="http://ffas.burnham.org/ffas-cgi/cgi/get_mu.pl?qdb=gn&amp;tdb=PfamA220&amp;type=re&amp;key=PB048631"/>
    <hyperlink ref="L25" r:id="rId352" display="http://ffas.burnham.org/ffas-cgi/cgi/get_mu.pl?qdb=gn&amp;tdb=PfamA220&amp;type=re&amp;key=HGC00166"/>
    <hyperlink ref="L121" r:id="rId353" display="http://ffas.burnham.org/ffas-cgi/cgi/get_mu.pl?qdb=gn&amp;tdb=PfamA220&amp;type=re&amp;key=HGC00164"/>
    <hyperlink ref="L162" r:id="rId354" display="http://ffas.burnham.org/ffas-cgi/cgi/get_mu.pl?qdb=gn&amp;tdb=PfamA220&amp;type=re&amp;key=PB001025"/>
    <hyperlink ref="L122" r:id="rId355" display="http://ffas.burnham.org/ffas-cgi/cgi/get_mu.pl?qdb=gn&amp;tdb=PfamA220&amp;type=re&amp;key=PB053359"/>
    <hyperlink ref="L31" r:id="rId356" display="http://ffas.burnham.org/ffas-cgi/cgi/get_mu.pl?qdb=gn&amp;tdb=PfamA220&amp;type=re&amp;key=HGC00374"/>
    <hyperlink ref="L75" r:id="rId357" display="http://ffas.burnham.org/ffas-cgi/cgi/get_mu.pl?qdb=gn&amp;tdb=PfamA220&amp;type=re&amp;key=PB023890"/>
    <hyperlink ref="L3" r:id="rId358" display="http://ffas.burnham.org/ffas-cgi/cgi/get_mu.pl?qdb=gn&amp;tdb=PfamA220&amp;type=re&amp;key=PB001565"/>
    <hyperlink ref="L35" r:id="rId359" display="http://ffas.burnham.org/ffas-cgi/cgi/get_mu.pl?qdb=gn&amp;tdb=PfamA220&amp;type=re&amp;key=HGC00683"/>
    <hyperlink ref="L82" r:id="rId360" display="http://ffas.burnham.org/ffas-cgi/cgi/get_mu.pl?qdb=gn&amp;tdb=PfamA220&amp;type=re&amp;key=PB000790"/>
    <hyperlink ref="L87" r:id="rId361" display="http://ffas.burnham.org/ffas-cgi/cgi/get_mu.pl?qdb=gn&amp;tdb=PfamA220&amp;type=re&amp;key=PB001404"/>
    <hyperlink ref="L29" r:id="rId362" display="http://ffas.burnham.org/ffas-cgi/cgi/get_mu.pl?qdb=gn&amp;tdb=PfamA220&amp;type=re&amp;key=PB009661"/>
    <hyperlink ref="L70" r:id="rId363" display="http://ffas.burnham.org/ffas-cgi/cgi/get_mu.pl?qdb=gn&amp;tdb=PfamA220&amp;type=re&amp;key=PB015266"/>
    <hyperlink ref="L44" r:id="rId364" display="http://ffas.burnham.org/ffas-cgi/cgi/get_mu.pl?qdb=gn&amp;tdb=PfamA220&amp;type=re&amp;key=PB033130"/>
    <hyperlink ref="L74" r:id="rId365" display="http://ffas.burnham.org/ffas-cgi/cgi/get_mu.pl?qdb=gn&amp;tdb=PfamA220&amp;type=re&amp;key=PB023890"/>
  </hyperlinks>
  <printOptions/>
  <pageMargins left="0.75" right="0.75" top="1" bottom="1" header="0.5" footer="0.5"/>
  <pageSetup horizontalDpi="525" verticalDpi="525" orientation="portrait" r:id="rId3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Ellrott</dc:creator>
  <cp:keywords/>
  <dc:description/>
  <cp:lastModifiedBy>Lukasz Jaroszewski</cp:lastModifiedBy>
  <dcterms:created xsi:type="dcterms:W3CDTF">2009-04-06T22:39:36Z</dcterms:created>
  <dcterms:modified xsi:type="dcterms:W3CDTF">2009-05-08T01:14:21Z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