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Print_Area" localSheetId="0">Sheet1!$AJ$1:$AL$61</definedName>
  </definedNames>
  <calcPr calcId="130407" iterateCount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2" i="1"/>
  <c r="AJ2"/>
  <c r="AG2"/>
  <c r="AK2"/>
  <c r="AH3"/>
  <c r="AJ3"/>
  <c r="AG3"/>
  <c r="AK3"/>
  <c r="AH4"/>
  <c r="AJ4"/>
  <c r="AG4"/>
  <c r="AK4"/>
  <c r="AH5"/>
  <c r="AJ5"/>
  <c r="AG5"/>
  <c r="AK5"/>
  <c r="AH6"/>
  <c r="AJ6"/>
  <c r="AG6"/>
  <c r="AK6"/>
  <c r="AH7"/>
  <c r="AJ7"/>
  <c r="AG7"/>
  <c r="AK7"/>
  <c r="AH8"/>
  <c r="AJ8"/>
  <c r="AG8"/>
  <c r="AK8"/>
  <c r="AH9"/>
  <c r="AJ9"/>
  <c r="AG9"/>
  <c r="AK9"/>
  <c r="AH10"/>
  <c r="AJ10"/>
  <c r="AG10"/>
  <c r="AK10"/>
  <c r="AH11"/>
  <c r="AJ11"/>
  <c r="AG11"/>
  <c r="AK11"/>
  <c r="AH12"/>
  <c r="AJ12"/>
  <c r="AG12"/>
  <c r="AK12"/>
  <c r="AH13"/>
  <c r="AJ13"/>
  <c r="AG13"/>
  <c r="AK13"/>
  <c r="AH14"/>
  <c r="AJ14"/>
  <c r="AG14"/>
  <c r="AK14"/>
  <c r="AH15"/>
  <c r="AJ15"/>
  <c r="AG15"/>
  <c r="AK15"/>
  <c r="AH16"/>
  <c r="AJ16"/>
  <c r="AG16"/>
  <c r="AK16"/>
  <c r="AH17"/>
  <c r="AJ17"/>
  <c r="AG17"/>
  <c r="AK17"/>
  <c r="AH18"/>
  <c r="AJ18"/>
  <c r="AG18"/>
  <c r="AK18"/>
  <c r="AH19"/>
  <c r="AJ19"/>
  <c r="AG19"/>
  <c r="AK19"/>
  <c r="AH20"/>
  <c r="AJ20"/>
  <c r="AG20"/>
  <c r="AK20"/>
  <c r="AH21"/>
  <c r="AJ21"/>
  <c r="AG21"/>
  <c r="AK21"/>
  <c r="AH22"/>
  <c r="AJ22"/>
  <c r="AG22"/>
  <c r="AK22"/>
  <c r="AH23"/>
  <c r="AJ23"/>
  <c r="AG23"/>
  <c r="AK23"/>
  <c r="AH24"/>
  <c r="AJ24"/>
  <c r="AG24"/>
  <c r="AK24"/>
  <c r="AH25"/>
  <c r="AJ25"/>
  <c r="AG25"/>
  <c r="AK25"/>
  <c r="AH26"/>
  <c r="AJ26"/>
  <c r="AG26"/>
  <c r="AK26"/>
  <c r="AH27"/>
  <c r="AJ27"/>
  <c r="AG27"/>
  <c r="AK27"/>
  <c r="AH28"/>
  <c r="AJ28"/>
  <c r="AG28"/>
  <c r="AK28"/>
  <c r="AH29"/>
  <c r="AJ29"/>
  <c r="AG29"/>
  <c r="AK29"/>
  <c r="AH30"/>
  <c r="AJ30"/>
  <c r="AG30"/>
  <c r="AK30"/>
  <c r="AH31"/>
  <c r="AJ31"/>
  <c r="AG31"/>
  <c r="AK31"/>
  <c r="AH32"/>
  <c r="AJ32"/>
  <c r="AG32"/>
  <c r="AK32"/>
  <c r="AH33"/>
  <c r="AJ33"/>
  <c r="AG33"/>
  <c r="AK33"/>
  <c r="AH34"/>
  <c r="AJ34"/>
  <c r="AG34"/>
  <c r="AK34"/>
  <c r="AH35"/>
  <c r="AJ35"/>
  <c r="AG35"/>
  <c r="AK35"/>
  <c r="AH36"/>
  <c r="AJ36"/>
  <c r="AG36"/>
  <c r="AK36"/>
  <c r="AH37"/>
  <c r="AJ37"/>
  <c r="AG37"/>
  <c r="AK37"/>
  <c r="AH38"/>
  <c r="AJ38"/>
  <c r="AG38"/>
  <c r="AK38"/>
  <c r="AH39"/>
  <c r="AJ39"/>
  <c r="AG39"/>
  <c r="AK39"/>
  <c r="AH40"/>
  <c r="AJ40"/>
  <c r="AG40"/>
  <c r="AK40"/>
  <c r="AH41"/>
  <c r="AJ41"/>
  <c r="AG41"/>
  <c r="AK41"/>
  <c r="AH42"/>
  <c r="AJ42"/>
  <c r="AG42"/>
  <c r="AK42"/>
  <c r="AH43"/>
  <c r="AJ43"/>
  <c r="AG43"/>
  <c r="AK43"/>
  <c r="AH44"/>
  <c r="AJ44"/>
  <c r="AG44"/>
  <c r="AK44"/>
  <c r="AH45"/>
  <c r="AJ45"/>
  <c r="AG45"/>
  <c r="AK45"/>
  <c r="AH46"/>
  <c r="AJ46"/>
  <c r="AG46"/>
  <c r="AK46"/>
  <c r="AH47"/>
  <c r="AJ47"/>
  <c r="AG47"/>
  <c r="AK47"/>
  <c r="AH48"/>
  <c r="AJ48"/>
  <c r="AG48"/>
  <c r="AK48"/>
  <c r="AH49"/>
  <c r="AJ49"/>
  <c r="AG49"/>
  <c r="AK49"/>
  <c r="AH50"/>
  <c r="AJ50"/>
  <c r="AG50"/>
  <c r="AK50"/>
  <c r="AH51"/>
  <c r="AJ51"/>
  <c r="AG51"/>
  <c r="AK51"/>
  <c r="AH52"/>
  <c r="AJ52"/>
  <c r="AG52"/>
  <c r="AK52"/>
  <c r="AH53"/>
  <c r="AJ53"/>
  <c r="AG53"/>
  <c r="AK53"/>
  <c r="AH54"/>
  <c r="AJ54"/>
  <c r="AG54"/>
  <c r="AK54"/>
  <c r="AH55"/>
  <c r="AJ55"/>
  <c r="AG55"/>
  <c r="AK55"/>
  <c r="AH56"/>
  <c r="AJ56"/>
  <c r="AG56"/>
  <c r="AK56"/>
  <c r="AH58"/>
  <c r="AJ58"/>
  <c r="AG58"/>
  <c r="AK58"/>
  <c r="AH59"/>
  <c r="AJ59"/>
  <c r="AG59"/>
  <c r="AK59"/>
  <c r="AH60"/>
  <c r="AJ60"/>
  <c r="AG60"/>
  <c r="AK60"/>
  <c r="AH61"/>
  <c r="AJ61"/>
  <c r="AG61"/>
  <c r="AK61"/>
  <c r="AK62"/>
</calcChain>
</file>

<file path=xl/sharedStrings.xml><?xml version="1.0" encoding="utf-8"?>
<sst xmlns="http://schemas.openxmlformats.org/spreadsheetml/2006/main" count="75" uniqueCount="67">
  <si>
    <t>E104K G238S</t>
    <phoneticPr fontId="2" type="noConversion"/>
  </si>
  <si>
    <t>R120S G238S</t>
    <phoneticPr fontId="2" type="noConversion"/>
  </si>
  <si>
    <t>Q39R R164H E240K</t>
    <phoneticPr fontId="2" type="noConversion"/>
  </si>
  <si>
    <t>Average</t>
    <phoneticPr fontId="2" type="noConversion"/>
  </si>
  <si>
    <t>n</t>
    <phoneticPr fontId="2" type="noConversion"/>
  </si>
  <si>
    <t>K215E</t>
    <phoneticPr fontId="2" type="noConversion"/>
  </si>
  <si>
    <t>E104K I173V</t>
    <phoneticPr fontId="2" type="noConversion"/>
  </si>
  <si>
    <t>E104K A224V</t>
    <phoneticPr fontId="2" type="noConversion"/>
  </si>
  <si>
    <t>I173V E240K</t>
    <phoneticPr fontId="2" type="noConversion"/>
  </si>
  <si>
    <t>optimal conc.</t>
    <phoneticPr fontId="2" type="noConversion"/>
  </si>
  <si>
    <t>growth (cm)</t>
    <phoneticPr fontId="2" type="noConversion"/>
  </si>
  <si>
    <t>H153R G238S</t>
    <phoneticPr fontId="2" type="noConversion"/>
  </si>
  <si>
    <t>R164H I173V</t>
    <phoneticPr fontId="2" type="noConversion"/>
  </si>
  <si>
    <t>R164H A224V</t>
    <phoneticPr fontId="2" type="noConversion"/>
  </si>
  <si>
    <t>R164H E240K</t>
    <phoneticPr fontId="2" type="noConversion"/>
  </si>
  <si>
    <t>K215E G238S</t>
    <phoneticPr fontId="2" type="noConversion"/>
  </si>
  <si>
    <t>G238S T265M</t>
    <phoneticPr fontId="2" type="noConversion"/>
  </si>
  <si>
    <t>Q39R G238S E240K</t>
    <phoneticPr fontId="2" type="noConversion"/>
  </si>
  <si>
    <t>E104K H153R I173V</t>
    <phoneticPr fontId="2" type="noConversion"/>
  </si>
  <si>
    <t>E104K H153R G238S</t>
    <phoneticPr fontId="2" type="noConversion"/>
  </si>
  <si>
    <t>H153R M182T G238S</t>
    <phoneticPr fontId="2" type="noConversion"/>
  </si>
  <si>
    <t>WT</t>
    <phoneticPr fontId="2" type="noConversion"/>
  </si>
  <si>
    <t xml:space="preserve">Δ </t>
    <phoneticPr fontId="2" type="noConversion"/>
  </si>
  <si>
    <t>E104K R164S G267R</t>
    <phoneticPr fontId="2" type="noConversion"/>
  </si>
  <si>
    <t>SINGLES</t>
    <phoneticPr fontId="2" type="noConversion"/>
  </si>
  <si>
    <t>Q39R</t>
    <phoneticPr fontId="2" type="noConversion"/>
  </si>
  <si>
    <t>L40W</t>
    <phoneticPr fontId="2" type="noConversion"/>
  </si>
  <si>
    <t>L51P</t>
    <phoneticPr fontId="2" type="noConversion"/>
  </si>
  <si>
    <t>E104K</t>
    <phoneticPr fontId="2" type="noConversion"/>
  </si>
  <si>
    <t>R120S</t>
    <phoneticPr fontId="2" type="noConversion"/>
  </si>
  <si>
    <t>H153R</t>
    <phoneticPr fontId="2" type="noConversion"/>
  </si>
  <si>
    <t>R164H</t>
    <phoneticPr fontId="2" type="noConversion"/>
  </si>
  <si>
    <t>I173V</t>
    <phoneticPr fontId="2" type="noConversion"/>
  </si>
  <si>
    <t>M182T</t>
    <phoneticPr fontId="2" type="noConversion"/>
  </si>
  <si>
    <t>A224V</t>
    <phoneticPr fontId="2" type="noConversion"/>
  </si>
  <si>
    <t>G238S</t>
    <phoneticPr fontId="2" type="noConversion"/>
  </si>
  <si>
    <t>E240K</t>
    <phoneticPr fontId="2" type="noConversion"/>
  </si>
  <si>
    <t>L40W R164H</t>
    <phoneticPr fontId="2" type="noConversion"/>
  </si>
  <si>
    <t>L51P E104K</t>
    <phoneticPr fontId="2" type="noConversion"/>
  </si>
  <si>
    <t>L51P R164H</t>
    <phoneticPr fontId="2" type="noConversion"/>
  </si>
  <si>
    <t>E104K H153R</t>
    <phoneticPr fontId="2" type="noConversion"/>
  </si>
  <si>
    <t>E104K R164H</t>
    <phoneticPr fontId="2" type="noConversion"/>
  </si>
  <si>
    <t>R120S G238S E240K</t>
  </si>
  <si>
    <t>H153R R164H G238S</t>
  </si>
  <si>
    <t>I173V R164H E240K</t>
  </si>
  <si>
    <t>L40W E104K R164H</t>
  </si>
  <si>
    <t>L51I E104K G238S</t>
  </si>
  <si>
    <t>L51P R164H I173V</t>
  </si>
  <si>
    <t>L51I E104K M182T</t>
  </si>
  <si>
    <t>E104K H153R R164H</t>
  </si>
  <si>
    <t>E104K R164H A224V</t>
  </si>
  <si>
    <t>E104K R164H I173V</t>
  </si>
  <si>
    <t>E104K R164H M182T</t>
  </si>
  <si>
    <t>E104K G238S T265M</t>
  </si>
  <si>
    <t>E104K K215E G238S</t>
  </si>
  <si>
    <t>R120S H153R G238S</t>
  </si>
  <si>
    <t>Q39R R164H</t>
  </si>
  <si>
    <t>Q39R G238S</t>
  </si>
  <si>
    <t>Normalized average</t>
  </si>
  <si>
    <t>standard error(%)</t>
  </si>
  <si>
    <t>stand. error</t>
  </si>
  <si>
    <t>Stdev</t>
  </si>
  <si>
    <t>Q39R E240K</t>
  </si>
  <si>
    <t>E104K M182T</t>
  </si>
  <si>
    <t>E104K K215E</t>
  </si>
  <si>
    <t>M182T G238S</t>
  </si>
  <si>
    <t>G238S E240K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</si>
</sst>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>
    <font>
      <sz val="10"/>
      <name val="Verdana"/>
    </font>
    <font>
      <b/>
      <u/>
      <sz val="10"/>
      <name val="Verdana"/>
    </font>
    <font>
      <sz val="8"/>
      <name val="Verdana"/>
    </font>
    <font>
      <u/>
      <sz val="10"/>
      <name val="Verdana"/>
    </font>
    <font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L62"/>
  <sheetViews>
    <sheetView tabSelected="1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A36" sqref="A36"/>
    </sheetView>
  </sheetViews>
  <sheetFormatPr baseColWidth="10" defaultRowHeight="13"/>
  <cols>
    <col min="1" max="1" width="17.140625" style="10" customWidth="1"/>
    <col min="2" max="2" width="13" style="15" customWidth="1"/>
    <col min="3" max="3" width="11.7109375" style="3" customWidth="1"/>
    <col min="4" max="33" width="10.7109375" style="3"/>
    <col min="34" max="34" width="13.28515625" style="5" customWidth="1"/>
    <col min="35" max="36" width="10.7109375" style="5"/>
    <col min="37" max="37" width="15.5703125" style="3" customWidth="1"/>
    <col min="38" max="38" width="19.7109375" style="3" customWidth="1"/>
    <col min="39" max="16384" width="10.7109375" style="3"/>
  </cols>
  <sheetData>
    <row r="1" spans="1:38">
      <c r="A1" s="9" t="s">
        <v>24</v>
      </c>
      <c r="B1" s="14" t="s">
        <v>9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10</v>
      </c>
      <c r="J1" s="7" t="s">
        <v>10</v>
      </c>
      <c r="K1" s="7" t="s">
        <v>10</v>
      </c>
      <c r="AG1" s="6" t="s">
        <v>3</v>
      </c>
      <c r="AH1" s="8" t="s">
        <v>61</v>
      </c>
      <c r="AI1" s="8" t="s">
        <v>4</v>
      </c>
      <c r="AJ1" s="8" t="s">
        <v>60</v>
      </c>
      <c r="AK1" s="6" t="s">
        <v>59</v>
      </c>
      <c r="AL1" s="3" t="s">
        <v>58</v>
      </c>
    </row>
    <row r="2" spans="1:38">
      <c r="A2" s="11" t="s">
        <v>25</v>
      </c>
      <c r="B2" s="15">
        <v>0.04</v>
      </c>
      <c r="C2" s="1">
        <v>2.6</v>
      </c>
      <c r="D2" s="3">
        <v>1.8</v>
      </c>
      <c r="E2" s="1">
        <v>2.0499999999999998</v>
      </c>
      <c r="F2" s="1">
        <v>1.9</v>
      </c>
      <c r="AG2" s="4">
        <f>AVERAGE(C2:AF2)</f>
        <v>2.0874999999999999</v>
      </c>
      <c r="AH2" s="4">
        <f>STDEV(C2:AF2)</f>
        <v>0.35677957714346115</v>
      </c>
      <c r="AI2" s="5">
        <v>4</v>
      </c>
      <c r="AJ2" s="4">
        <f>1.96*AH2/SQRT(AI2)</f>
        <v>0.3496439856005919</v>
      </c>
      <c r="AK2" s="13">
        <f>AJ2/AG2*100</f>
        <v>16.749412483860691</v>
      </c>
      <c r="AL2" s="12">
        <v>2.0874999999999999</v>
      </c>
    </row>
    <row r="3" spans="1:38">
      <c r="A3" s="11" t="s">
        <v>26</v>
      </c>
      <c r="B3" s="15">
        <v>0.04</v>
      </c>
      <c r="C3" s="1">
        <v>2.4</v>
      </c>
      <c r="D3" s="3">
        <v>2.2999999999999998</v>
      </c>
      <c r="E3" s="1">
        <v>2</v>
      </c>
      <c r="F3" s="1">
        <v>1.6</v>
      </c>
      <c r="AG3" s="4">
        <f t="shared" ref="AG3:AG43" si="0">AVERAGE(C3:AF3)</f>
        <v>2.0749999999999997</v>
      </c>
      <c r="AH3" s="4">
        <f t="shared" ref="AH3:AH61" si="1">STDEV(C3:AF3)</f>
        <v>0.35939764421413173</v>
      </c>
      <c r="AI3" s="5">
        <v>4</v>
      </c>
      <c r="AJ3" s="4">
        <f t="shared" ref="AJ3:AJ61" si="2">1.96*AH3/SQRT(AI3)</f>
        <v>0.35220969132984908</v>
      </c>
      <c r="AK3" s="13">
        <f t="shared" ref="AK3:AK61" si="3">AJ3/AG3*100</f>
        <v>16.973961027944537</v>
      </c>
      <c r="AL3" s="12">
        <v>2.0749999999999997</v>
      </c>
    </row>
    <row r="4" spans="1:38">
      <c r="A4" s="11" t="s">
        <v>27</v>
      </c>
      <c r="B4" s="15">
        <v>0.04</v>
      </c>
      <c r="C4" s="1">
        <v>2.1</v>
      </c>
      <c r="D4" s="3">
        <v>1.8</v>
      </c>
      <c r="E4" s="1">
        <v>2.1</v>
      </c>
      <c r="F4" s="1">
        <v>1.7</v>
      </c>
      <c r="AG4" s="4">
        <f t="shared" si="0"/>
        <v>1.925</v>
      </c>
      <c r="AH4" s="4">
        <f t="shared" si="1"/>
        <v>0.20615528128088306</v>
      </c>
      <c r="AI4" s="5">
        <v>4</v>
      </c>
      <c r="AJ4" s="4">
        <f t="shared" si="2"/>
        <v>0.20203217565526541</v>
      </c>
      <c r="AK4" s="13">
        <f t="shared" si="3"/>
        <v>10.495177956117683</v>
      </c>
      <c r="AL4" s="12">
        <v>1.925</v>
      </c>
    </row>
    <row r="5" spans="1:38">
      <c r="A5" s="11" t="s">
        <v>28</v>
      </c>
      <c r="B5" s="15">
        <v>0.04</v>
      </c>
      <c r="C5" s="1">
        <v>2.2999999999999998</v>
      </c>
      <c r="D5" s="3">
        <v>2</v>
      </c>
      <c r="E5" s="1">
        <v>2.2999999999999998</v>
      </c>
      <c r="AG5" s="4">
        <f t="shared" si="0"/>
        <v>2.1999999999999997</v>
      </c>
      <c r="AH5" s="4">
        <f t="shared" si="1"/>
        <v>0.17320508075688762</v>
      </c>
      <c r="AI5" s="5">
        <v>3</v>
      </c>
      <c r="AJ5" s="4">
        <f t="shared" si="2"/>
        <v>0.1959999999999999</v>
      </c>
      <c r="AK5" s="13">
        <f t="shared" si="3"/>
        <v>8.9090909090909047</v>
      </c>
      <c r="AL5" s="12">
        <v>2.1999999999999997</v>
      </c>
    </row>
    <row r="6" spans="1:38">
      <c r="A6" s="11" t="s">
        <v>29</v>
      </c>
      <c r="B6" s="15">
        <v>0.04</v>
      </c>
      <c r="C6" s="1">
        <v>2.35</v>
      </c>
      <c r="D6" s="3">
        <v>1.4</v>
      </c>
      <c r="E6" s="1">
        <v>2.2000000000000002</v>
      </c>
      <c r="F6" s="3">
        <v>1.8</v>
      </c>
      <c r="AG6" s="4">
        <f t="shared" si="0"/>
        <v>1.9375</v>
      </c>
      <c r="AH6" s="4">
        <f t="shared" si="1"/>
        <v>0.42695628191498397</v>
      </c>
      <c r="AI6" s="5">
        <v>4</v>
      </c>
      <c r="AJ6" s="4">
        <f t="shared" si="2"/>
        <v>0.4184171562766843</v>
      </c>
      <c r="AK6" s="13">
        <f t="shared" si="3"/>
        <v>21.595724194925641</v>
      </c>
      <c r="AL6" s="12">
        <v>1.9375</v>
      </c>
    </row>
    <row r="7" spans="1:38">
      <c r="A7" s="11" t="s">
        <v>30</v>
      </c>
      <c r="B7" s="15">
        <v>0.04</v>
      </c>
      <c r="C7" s="1">
        <v>2.9</v>
      </c>
      <c r="D7" s="3">
        <v>1.95</v>
      </c>
      <c r="E7" s="1">
        <v>2.0499999999999998</v>
      </c>
      <c r="F7" s="1">
        <v>2.15</v>
      </c>
      <c r="G7" s="3">
        <v>1.8</v>
      </c>
      <c r="AG7" s="4">
        <f t="shared" si="0"/>
        <v>2.17</v>
      </c>
      <c r="AH7" s="4">
        <f t="shared" si="1"/>
        <v>0.42807709586007897</v>
      </c>
      <c r="AI7" s="5">
        <v>5</v>
      </c>
      <c r="AJ7" s="4">
        <f t="shared" si="2"/>
        <v>0.37522611849390147</v>
      </c>
      <c r="AK7" s="13">
        <f t="shared" si="3"/>
        <v>17.291526197875644</v>
      </c>
      <c r="AL7" s="12">
        <v>2.17</v>
      </c>
    </row>
    <row r="8" spans="1:38">
      <c r="A8" s="11" t="s">
        <v>31</v>
      </c>
      <c r="B8" s="15">
        <v>0.04</v>
      </c>
      <c r="C8" s="3">
        <v>2.2999999999999998</v>
      </c>
      <c r="D8" s="1">
        <v>4.8</v>
      </c>
      <c r="E8" s="1">
        <v>3.7</v>
      </c>
      <c r="F8" s="3">
        <v>2.8</v>
      </c>
      <c r="G8" s="1">
        <v>2.2999999999999998</v>
      </c>
      <c r="H8" s="1">
        <v>3.3</v>
      </c>
      <c r="I8" s="1">
        <v>3.05</v>
      </c>
      <c r="J8" s="1">
        <v>5.45</v>
      </c>
      <c r="K8" s="1">
        <v>4.7</v>
      </c>
      <c r="L8" s="1">
        <v>3</v>
      </c>
      <c r="M8" s="1">
        <v>3</v>
      </c>
      <c r="N8" s="1">
        <v>3.3</v>
      </c>
      <c r="O8" s="1">
        <v>4.0999999999999996</v>
      </c>
      <c r="P8" s="1">
        <v>3.1</v>
      </c>
      <c r="Q8" s="1">
        <v>2.8</v>
      </c>
      <c r="R8" s="1">
        <v>3.2</v>
      </c>
      <c r="AG8" s="4">
        <f t="shared" si="0"/>
        <v>3.4312500000000004</v>
      </c>
      <c r="AH8" s="4">
        <f t="shared" si="1"/>
        <v>0.89997685155415574</v>
      </c>
      <c r="AI8" s="5">
        <v>16</v>
      </c>
      <c r="AJ8" s="4">
        <f t="shared" si="2"/>
        <v>0.4409886572615363</v>
      </c>
      <c r="AK8" s="13">
        <f t="shared" si="3"/>
        <v>12.852128444780655</v>
      </c>
      <c r="AL8" s="12">
        <v>3.4312500000000004</v>
      </c>
    </row>
    <row r="9" spans="1:38">
      <c r="A9" s="11" t="s">
        <v>32</v>
      </c>
      <c r="B9" s="15">
        <v>0.04</v>
      </c>
      <c r="C9" s="3">
        <v>2.4500000000000002</v>
      </c>
      <c r="D9" s="3">
        <v>2.4</v>
      </c>
      <c r="E9" s="1">
        <v>2.15</v>
      </c>
      <c r="F9" s="1">
        <v>1.4</v>
      </c>
      <c r="AG9" s="4">
        <f t="shared" si="0"/>
        <v>2.1</v>
      </c>
      <c r="AH9" s="4">
        <f t="shared" si="1"/>
        <v>0.48476798574163354</v>
      </c>
      <c r="AI9" s="5">
        <v>4</v>
      </c>
      <c r="AJ9" s="4">
        <f t="shared" si="2"/>
        <v>0.47507262602680089</v>
      </c>
      <c r="AK9" s="13">
        <f t="shared" si="3"/>
        <v>22.622506001276232</v>
      </c>
      <c r="AL9" s="12">
        <v>2.1</v>
      </c>
    </row>
    <row r="10" spans="1:38">
      <c r="A10" s="11" t="s">
        <v>33</v>
      </c>
      <c r="B10" s="15">
        <v>0.04</v>
      </c>
      <c r="C10" s="3">
        <v>2.5</v>
      </c>
      <c r="D10" s="3">
        <v>1.95</v>
      </c>
      <c r="E10" s="1">
        <v>2</v>
      </c>
      <c r="AG10" s="4">
        <f t="shared" si="0"/>
        <v>2.15</v>
      </c>
      <c r="AH10" s="4">
        <f t="shared" si="1"/>
        <v>0.3041381265149114</v>
      </c>
      <c r="AI10" s="5">
        <v>3</v>
      </c>
      <c r="AJ10" s="4">
        <f t="shared" si="2"/>
        <v>0.34416468925985666</v>
      </c>
      <c r="AK10" s="13">
        <f t="shared" si="3"/>
        <v>16.007659965574732</v>
      </c>
      <c r="AL10" s="12">
        <v>2.15</v>
      </c>
    </row>
    <row r="11" spans="1:38" ht="12" customHeight="1">
      <c r="A11" s="11" t="s">
        <v>5</v>
      </c>
      <c r="B11" s="15">
        <v>0.04</v>
      </c>
      <c r="C11" s="3">
        <v>2.0499999999999998</v>
      </c>
      <c r="D11" s="3">
        <v>1.75</v>
      </c>
      <c r="AG11" s="4">
        <f t="shared" si="0"/>
        <v>1.9</v>
      </c>
      <c r="AH11" s="4">
        <f t="shared" si="1"/>
        <v>0.21213203435596414</v>
      </c>
      <c r="AI11" s="5">
        <v>2</v>
      </c>
      <c r="AJ11" s="4">
        <f t="shared" si="2"/>
        <v>0.29399999999999982</v>
      </c>
      <c r="AK11" s="13">
        <f t="shared" si="3"/>
        <v>15.473684210526306</v>
      </c>
      <c r="AL11" s="12">
        <v>1.9</v>
      </c>
    </row>
    <row r="12" spans="1:38">
      <c r="A12" s="11" t="s">
        <v>34</v>
      </c>
      <c r="B12" s="15">
        <v>0.04</v>
      </c>
      <c r="C12" s="3">
        <v>2.15</v>
      </c>
      <c r="D12" s="3">
        <v>1.7</v>
      </c>
      <c r="E12" s="1">
        <v>1.9</v>
      </c>
      <c r="F12" s="1">
        <v>1.7</v>
      </c>
      <c r="AG12" s="4">
        <f t="shared" si="0"/>
        <v>1.8625</v>
      </c>
      <c r="AH12" s="4">
        <f t="shared" si="1"/>
        <v>0.21360009363293825</v>
      </c>
      <c r="AI12" s="5">
        <v>4</v>
      </c>
      <c r="AJ12" s="4">
        <f t="shared" si="2"/>
        <v>0.20932809176027947</v>
      </c>
      <c r="AK12" s="13">
        <f t="shared" si="3"/>
        <v>11.239092175048562</v>
      </c>
      <c r="AL12" s="12">
        <v>1.8625</v>
      </c>
    </row>
    <row r="13" spans="1:38">
      <c r="A13" s="11" t="s">
        <v>35</v>
      </c>
      <c r="B13" s="15">
        <v>0.12</v>
      </c>
      <c r="C13" s="3">
        <v>7.4</v>
      </c>
      <c r="D13" s="3">
        <v>4.45</v>
      </c>
      <c r="E13" s="1">
        <v>6.25</v>
      </c>
      <c r="F13" s="1">
        <v>5.2</v>
      </c>
      <c r="G13" s="1">
        <v>6.1</v>
      </c>
      <c r="H13" s="1"/>
      <c r="AG13" s="4">
        <f t="shared" si="0"/>
        <v>5.88</v>
      </c>
      <c r="AH13" s="4">
        <f t="shared" si="1"/>
        <v>1.1183693486500796</v>
      </c>
      <c r="AI13" s="5">
        <v>5</v>
      </c>
      <c r="AJ13" s="4">
        <f t="shared" si="2"/>
        <v>0.98029395591322621</v>
      </c>
      <c r="AK13" s="13">
        <f t="shared" si="3"/>
        <v>16.671665916891605</v>
      </c>
      <c r="AL13" s="12">
        <v>9.6126658426800482</v>
      </c>
    </row>
    <row r="14" spans="1:38">
      <c r="A14" s="11" t="s">
        <v>36</v>
      </c>
      <c r="B14" s="15">
        <v>0.04</v>
      </c>
      <c r="C14" s="3">
        <v>1.6</v>
      </c>
      <c r="D14" s="3">
        <v>1</v>
      </c>
      <c r="E14" s="1">
        <v>1.9</v>
      </c>
      <c r="F14" s="3">
        <v>1.8</v>
      </c>
      <c r="AG14" s="4">
        <f t="shared" si="0"/>
        <v>1.575</v>
      </c>
      <c r="AH14" s="4">
        <f t="shared" si="1"/>
        <v>0.40311288741492779</v>
      </c>
      <c r="AI14" s="5">
        <v>4</v>
      </c>
      <c r="AJ14" s="4">
        <f t="shared" si="2"/>
        <v>0.39505062966662924</v>
      </c>
      <c r="AK14" s="13">
        <f t="shared" si="3"/>
        <v>25.082579661373284</v>
      </c>
      <c r="AL14" s="12">
        <v>1.575</v>
      </c>
    </row>
    <row r="15" spans="1:38">
      <c r="A15" s="11" t="s">
        <v>56</v>
      </c>
      <c r="B15" s="15">
        <v>0.04</v>
      </c>
      <c r="C15" s="1">
        <v>4.3</v>
      </c>
      <c r="D15" s="1">
        <v>3.3</v>
      </c>
      <c r="E15" s="1">
        <v>3.5</v>
      </c>
      <c r="F15" s="1">
        <v>3.3</v>
      </c>
      <c r="G15" s="1">
        <v>4.0999999999999996</v>
      </c>
      <c r="AG15" s="4">
        <f t="shared" si="0"/>
        <v>3.7</v>
      </c>
      <c r="AH15" s="4">
        <f t="shared" si="1"/>
        <v>0.46904157598234175</v>
      </c>
      <c r="AI15" s="5">
        <v>5</v>
      </c>
      <c r="AJ15" s="4">
        <f t="shared" si="2"/>
        <v>0.41113306848269832</v>
      </c>
      <c r="AK15" s="13">
        <f t="shared" si="3"/>
        <v>11.11170455358644</v>
      </c>
      <c r="AL15" s="12">
        <v>3.7</v>
      </c>
    </row>
    <row r="16" spans="1:38">
      <c r="A16" s="11" t="s">
        <v>57</v>
      </c>
      <c r="B16" s="15">
        <v>0.08</v>
      </c>
      <c r="C16" s="3">
        <v>6.1</v>
      </c>
      <c r="D16" s="1">
        <v>7.8</v>
      </c>
      <c r="E16" s="1">
        <v>3.75</v>
      </c>
      <c r="F16" s="1">
        <v>4.9000000000000004</v>
      </c>
      <c r="AG16" s="4">
        <f t="shared" si="0"/>
        <v>5.6374999999999993</v>
      </c>
      <c r="AH16" s="4">
        <f t="shared" si="1"/>
        <v>1.7317500781964306</v>
      </c>
      <c r="AI16" s="5">
        <v>4</v>
      </c>
      <c r="AJ16" s="4">
        <f t="shared" si="2"/>
        <v>1.6971150766325018</v>
      </c>
      <c r="AK16" s="13">
        <f t="shared" si="3"/>
        <v>30.10403683605325</v>
      </c>
      <c r="AL16" s="12">
        <v>7.7564955357142846</v>
      </c>
    </row>
    <row r="17" spans="1:38">
      <c r="A17" s="11" t="s">
        <v>62</v>
      </c>
      <c r="B17" s="15">
        <v>0.04</v>
      </c>
      <c r="C17" s="3">
        <v>1.85</v>
      </c>
      <c r="D17" s="1">
        <v>2.6</v>
      </c>
      <c r="E17" s="1">
        <v>2.5499999999999998</v>
      </c>
      <c r="F17" s="1">
        <v>2</v>
      </c>
      <c r="G17" s="1">
        <v>1.8</v>
      </c>
      <c r="AG17" s="4">
        <f t="shared" si="0"/>
        <v>2.16</v>
      </c>
      <c r="AH17" s="4">
        <f t="shared" si="1"/>
        <v>0.38632887544163758</v>
      </c>
      <c r="AI17" s="5">
        <v>5</v>
      </c>
      <c r="AJ17" s="4">
        <f t="shared" si="2"/>
        <v>0.33863218984615184</v>
      </c>
      <c r="AK17" s="13">
        <f t="shared" si="3"/>
        <v>15.677416196581104</v>
      </c>
      <c r="AL17" s="12">
        <v>2.16</v>
      </c>
    </row>
    <row r="18" spans="1:38">
      <c r="A18" s="11" t="s">
        <v>37</v>
      </c>
      <c r="B18" s="15">
        <v>0.04</v>
      </c>
      <c r="C18" s="3">
        <v>1.9</v>
      </c>
      <c r="D18" s="3">
        <v>2.8</v>
      </c>
      <c r="E18" s="1">
        <v>1.9</v>
      </c>
      <c r="F18" s="1">
        <v>1.9</v>
      </c>
      <c r="AG18" s="4">
        <f t="shared" si="0"/>
        <v>2.125</v>
      </c>
      <c r="AH18" s="4">
        <f t="shared" si="1"/>
        <v>0.44999999999999929</v>
      </c>
      <c r="AI18" s="5">
        <v>4</v>
      </c>
      <c r="AJ18" s="4">
        <f t="shared" si="2"/>
        <v>0.44099999999999928</v>
      </c>
      <c r="AK18" s="13">
        <f t="shared" si="3"/>
        <v>20.752941176470554</v>
      </c>
      <c r="AL18" s="12">
        <v>2.125</v>
      </c>
    </row>
    <row r="19" spans="1:38">
      <c r="A19" s="11" t="s">
        <v>38</v>
      </c>
      <c r="B19" s="15">
        <v>0.04</v>
      </c>
      <c r="C19" s="3">
        <v>1.8</v>
      </c>
      <c r="D19" s="1">
        <v>1.9</v>
      </c>
      <c r="E19" s="1">
        <v>1.58</v>
      </c>
      <c r="F19" s="1">
        <v>1.33</v>
      </c>
      <c r="AG19" s="4">
        <f t="shared" si="0"/>
        <v>1.6525000000000001</v>
      </c>
      <c r="AH19" s="4">
        <f t="shared" si="1"/>
        <v>0.25316332014465726</v>
      </c>
      <c r="AI19" s="5">
        <v>4</v>
      </c>
      <c r="AJ19" s="4">
        <f t="shared" si="2"/>
        <v>0.24810005374176411</v>
      </c>
      <c r="AK19" s="13">
        <f t="shared" si="3"/>
        <v>15.013618985885877</v>
      </c>
      <c r="AL19" s="12">
        <v>1.6525000000000001</v>
      </c>
    </row>
    <row r="20" spans="1:38">
      <c r="A20" s="11" t="s">
        <v>39</v>
      </c>
      <c r="B20" s="15">
        <v>0.04</v>
      </c>
      <c r="C20" s="3">
        <v>1.7</v>
      </c>
      <c r="D20" s="1">
        <v>1.9</v>
      </c>
      <c r="E20" s="1">
        <v>2</v>
      </c>
      <c r="F20" s="1">
        <v>2</v>
      </c>
      <c r="AG20" s="4">
        <f t="shared" si="0"/>
        <v>1.9</v>
      </c>
      <c r="AH20" s="4">
        <f t="shared" si="1"/>
        <v>0.14142135623730953</v>
      </c>
      <c r="AI20" s="5">
        <v>4</v>
      </c>
      <c r="AJ20" s="4">
        <f t="shared" si="2"/>
        <v>0.13859292911256335</v>
      </c>
      <c r="AK20" s="13">
        <f t="shared" si="3"/>
        <v>7.2943646901349135</v>
      </c>
      <c r="AL20" s="12">
        <v>1.9</v>
      </c>
    </row>
    <row r="21" spans="1:38">
      <c r="A21" s="11" t="s">
        <v>40</v>
      </c>
      <c r="B21" s="15">
        <v>0.04</v>
      </c>
      <c r="C21" s="3">
        <v>3.05</v>
      </c>
      <c r="D21" s="3">
        <v>2.4500000000000002</v>
      </c>
      <c r="E21" s="1">
        <v>2.7</v>
      </c>
      <c r="F21" s="1">
        <v>2.7</v>
      </c>
      <c r="AG21" s="4">
        <f t="shared" si="0"/>
        <v>2.7249999999999996</v>
      </c>
      <c r="AH21" s="4">
        <f t="shared" si="1"/>
        <v>0.24664414311581223</v>
      </c>
      <c r="AI21" s="5">
        <v>4</v>
      </c>
      <c r="AJ21" s="4">
        <f t="shared" si="2"/>
        <v>0.24171126025349599</v>
      </c>
      <c r="AK21" s="13">
        <f t="shared" si="3"/>
        <v>8.8701379909539835</v>
      </c>
      <c r="AL21" s="12">
        <v>2.7249999999999996</v>
      </c>
    </row>
    <row r="22" spans="1:38">
      <c r="A22" s="11" t="s">
        <v>41</v>
      </c>
      <c r="B22" s="15">
        <v>0.12</v>
      </c>
      <c r="C22" s="1">
        <v>2.7</v>
      </c>
      <c r="D22" s="1">
        <v>6.1</v>
      </c>
      <c r="E22" s="1">
        <v>6</v>
      </c>
      <c r="F22" s="1">
        <v>4.8</v>
      </c>
      <c r="G22" s="1">
        <v>8.4</v>
      </c>
      <c r="H22" s="1">
        <v>6.7</v>
      </c>
      <c r="I22" s="1">
        <v>5.2</v>
      </c>
      <c r="J22" s="1">
        <v>8.6999999999999993</v>
      </c>
      <c r="K22" s="1">
        <v>8.1999999999999993</v>
      </c>
      <c r="L22" s="1">
        <v>7</v>
      </c>
      <c r="M22" s="1">
        <v>4.7</v>
      </c>
      <c r="N22" s="1">
        <v>3.9</v>
      </c>
      <c r="O22" s="1">
        <v>2.7</v>
      </c>
      <c r="P22" s="1">
        <v>4.8</v>
      </c>
      <c r="Q22" s="1">
        <v>1.85</v>
      </c>
      <c r="R22" s="3">
        <v>2</v>
      </c>
      <c r="S22" s="1">
        <v>0.6</v>
      </c>
      <c r="T22" s="3">
        <v>0.7</v>
      </c>
      <c r="U22" s="1">
        <v>3.6</v>
      </c>
      <c r="V22" s="3">
        <v>5.05</v>
      </c>
      <c r="AG22" s="4">
        <f t="shared" si="0"/>
        <v>4.6850000000000005</v>
      </c>
      <c r="AH22" s="4">
        <f t="shared" si="1"/>
        <v>2.4423942093127002</v>
      </c>
      <c r="AI22" s="5">
        <v>20</v>
      </c>
      <c r="AJ22" s="4">
        <f t="shared" si="2"/>
        <v>1.0704264580555094</v>
      </c>
      <c r="AK22" s="13">
        <f t="shared" si="3"/>
        <v>22.847950011857186</v>
      </c>
      <c r="AL22" s="12">
        <v>8.4176658426800479</v>
      </c>
    </row>
    <row r="23" spans="1:38">
      <c r="A23" s="11" t="s">
        <v>6</v>
      </c>
      <c r="B23" s="15">
        <v>0.3</v>
      </c>
      <c r="C23" s="3">
        <v>4</v>
      </c>
      <c r="D23" s="3">
        <v>2.7</v>
      </c>
      <c r="AG23" s="4">
        <f t="shared" si="0"/>
        <v>3.35</v>
      </c>
      <c r="AH23" s="4">
        <f t="shared" si="1"/>
        <v>0.91923881554251119</v>
      </c>
      <c r="AI23" s="5">
        <v>2</v>
      </c>
      <c r="AJ23" s="4">
        <f t="shared" si="2"/>
        <v>1.2739999999999991</v>
      </c>
      <c r="AK23" s="13">
        <f t="shared" si="3"/>
        <v>38.029850746268629</v>
      </c>
      <c r="AL23" s="12">
        <v>10.838547877312083</v>
      </c>
    </row>
    <row r="24" spans="1:38">
      <c r="A24" s="11" t="s">
        <v>63</v>
      </c>
      <c r="B24" s="15">
        <v>0.04</v>
      </c>
      <c r="C24" s="3">
        <v>4.4000000000000004</v>
      </c>
      <c r="D24" s="3">
        <v>4.1500000000000004</v>
      </c>
      <c r="E24" s="1">
        <v>2.1</v>
      </c>
      <c r="F24" s="1">
        <v>2.4</v>
      </c>
      <c r="G24" s="1">
        <v>2.33</v>
      </c>
      <c r="H24" s="1">
        <v>1.45</v>
      </c>
      <c r="I24" s="1">
        <v>2.9</v>
      </c>
      <c r="AG24" s="4">
        <f t="shared" si="0"/>
        <v>2.8185714285714285</v>
      </c>
      <c r="AH24" s="4">
        <f t="shared" si="1"/>
        <v>1.0865454212231316</v>
      </c>
      <c r="AI24" s="5">
        <v>7</v>
      </c>
      <c r="AJ24" s="4">
        <f t="shared" si="2"/>
        <v>0.8049241123650519</v>
      </c>
      <c r="AK24" s="13">
        <f t="shared" si="3"/>
        <v>28.557875248633369</v>
      </c>
      <c r="AL24" s="12">
        <v>2.8185714285714285</v>
      </c>
    </row>
    <row r="25" spans="1:38">
      <c r="A25" s="11" t="s">
        <v>64</v>
      </c>
      <c r="B25" s="15">
        <v>0.04</v>
      </c>
      <c r="C25" s="3">
        <v>2.7</v>
      </c>
      <c r="D25" s="3">
        <v>2.85</v>
      </c>
      <c r="E25" s="1">
        <v>2</v>
      </c>
      <c r="F25" s="1">
        <v>2</v>
      </c>
      <c r="AG25" s="4">
        <f>AVERAGE(C25:AE25)</f>
        <v>2.3875000000000002</v>
      </c>
      <c r="AH25" s="4">
        <f>STDEV(C25:AE25)</f>
        <v>0.4516174634946401</v>
      </c>
      <c r="AI25" s="5">
        <v>4</v>
      </c>
      <c r="AJ25" s="4">
        <f t="shared" si="2"/>
        <v>0.44258511422474728</v>
      </c>
      <c r="AK25" s="13">
        <f t="shared" si="3"/>
        <v>18.537596407319256</v>
      </c>
      <c r="AL25" s="12">
        <v>2.3875000000000002</v>
      </c>
    </row>
    <row r="26" spans="1:38">
      <c r="A26" s="11" t="s">
        <v>7</v>
      </c>
      <c r="B26" s="15">
        <v>0.04</v>
      </c>
      <c r="C26" s="3">
        <v>1.8</v>
      </c>
      <c r="D26" s="3">
        <v>2</v>
      </c>
      <c r="AG26" s="4">
        <f t="shared" si="0"/>
        <v>1.9</v>
      </c>
      <c r="AH26" s="4">
        <f t="shared" si="1"/>
        <v>0.14142135623730948</v>
      </c>
      <c r="AI26" s="5">
        <v>2</v>
      </c>
      <c r="AJ26" s="4">
        <f t="shared" si="2"/>
        <v>0.19599999999999995</v>
      </c>
      <c r="AK26" s="13">
        <f t="shared" si="3"/>
        <v>10.315789473684209</v>
      </c>
      <c r="AL26" s="12">
        <v>1.9</v>
      </c>
    </row>
    <row r="27" spans="1:38">
      <c r="A27" s="11" t="s">
        <v>0</v>
      </c>
      <c r="B27" s="15">
        <v>2</v>
      </c>
      <c r="C27" s="3">
        <v>3.3</v>
      </c>
      <c r="D27" s="1">
        <v>2.2999999999999998</v>
      </c>
      <c r="E27" s="1">
        <v>3.5</v>
      </c>
      <c r="F27" s="1">
        <v>3.15</v>
      </c>
      <c r="G27" s="1">
        <v>4.0999999999999996</v>
      </c>
      <c r="H27" s="1">
        <v>3.05</v>
      </c>
      <c r="AG27" s="4">
        <f t="shared" si="0"/>
        <v>3.2333333333333338</v>
      </c>
      <c r="AH27" s="4">
        <f t="shared" si="1"/>
        <v>0.58963265400303411</v>
      </c>
      <c r="AI27" s="5">
        <v>6</v>
      </c>
      <c r="AJ27" s="4">
        <f t="shared" si="2"/>
        <v>0.47180438507688188</v>
      </c>
      <c r="AK27" s="13">
        <f t="shared" si="3"/>
        <v>14.591888198254077</v>
      </c>
      <c r="AL27" s="12">
        <v>16.826589543978749</v>
      </c>
    </row>
    <row r="28" spans="1:38">
      <c r="A28" s="11" t="s">
        <v>1</v>
      </c>
      <c r="B28" s="15">
        <v>0.12</v>
      </c>
      <c r="C28" s="3">
        <v>3.2</v>
      </c>
      <c r="D28" s="3">
        <v>2.75</v>
      </c>
      <c r="E28" s="1">
        <v>4.5</v>
      </c>
      <c r="F28" s="1"/>
      <c r="G28" s="1"/>
      <c r="H28" s="1"/>
      <c r="I28" s="1"/>
      <c r="J28" s="1"/>
      <c r="K28" s="1"/>
      <c r="AG28" s="4">
        <f>AVERAGE(C28:AF28)</f>
        <v>3.4833333333333329</v>
      </c>
      <c r="AH28" s="4">
        <f t="shared" si="1"/>
        <v>0.90875372534770682</v>
      </c>
      <c r="AI28" s="5">
        <v>3</v>
      </c>
      <c r="AJ28" s="4">
        <f t="shared" si="2"/>
        <v>1.0283516475948846</v>
      </c>
      <c r="AK28" s="13">
        <f t="shared" si="3"/>
        <v>29.522056868752671</v>
      </c>
      <c r="AL28" s="12">
        <v>7.2159991760133799</v>
      </c>
    </row>
    <row r="29" spans="1:38">
      <c r="A29" s="11" t="s">
        <v>11</v>
      </c>
      <c r="B29" s="15">
        <v>0.3</v>
      </c>
      <c r="C29" s="1">
        <v>4.5999999999999996</v>
      </c>
      <c r="D29" s="1">
        <v>4.5</v>
      </c>
      <c r="E29" s="1">
        <v>3.8</v>
      </c>
      <c r="F29" s="1">
        <v>3.15</v>
      </c>
      <c r="AG29" s="4">
        <f>AVERAGE(C29:AF29)</f>
        <v>4.0124999999999993</v>
      </c>
      <c r="AH29" s="4">
        <f>STDEV(C29:AF29)</f>
        <v>0.67623344095561588</v>
      </c>
      <c r="AI29" s="5">
        <v>4</v>
      </c>
      <c r="AJ29" s="4">
        <f t="shared" si="2"/>
        <v>0.66270877213650359</v>
      </c>
      <c r="AK29" s="13">
        <f t="shared" si="3"/>
        <v>16.516106470691678</v>
      </c>
      <c r="AL29" s="12">
        <v>11.501047877312082</v>
      </c>
    </row>
    <row r="30" spans="1:38">
      <c r="A30" s="11" t="s">
        <v>12</v>
      </c>
      <c r="B30" s="15">
        <v>0.12</v>
      </c>
      <c r="C30" s="1">
        <v>3.65</v>
      </c>
      <c r="D30" s="1">
        <v>3.6</v>
      </c>
      <c r="E30" s="1">
        <v>3.2</v>
      </c>
      <c r="F30" s="1">
        <v>2.4</v>
      </c>
      <c r="AG30" s="4">
        <f>AVERAGE(C30:AD30)</f>
        <v>3.2124999999999999</v>
      </c>
      <c r="AH30" s="4">
        <f>STDEV(C30:AD30)</f>
        <v>0.57789128158619307</v>
      </c>
      <c r="AI30" s="5">
        <v>4</v>
      </c>
      <c r="AJ30" s="4">
        <f>1.96*AH30/SQRT(AI30)</f>
        <v>0.56633345595446916</v>
      </c>
      <c r="AK30" s="13">
        <f t="shared" si="3"/>
        <v>17.629056994691648</v>
      </c>
      <c r="AL30" s="12">
        <v>6.9451658426800478</v>
      </c>
    </row>
    <row r="31" spans="1:38">
      <c r="A31" s="11" t="s">
        <v>13</v>
      </c>
      <c r="B31" s="15">
        <v>0.04</v>
      </c>
      <c r="C31" s="3">
        <v>2.9</v>
      </c>
      <c r="D31" s="1">
        <v>3.4</v>
      </c>
      <c r="E31" s="1">
        <v>4</v>
      </c>
      <c r="F31" s="1">
        <v>4.3</v>
      </c>
      <c r="G31" s="1">
        <v>4.0999999999999996</v>
      </c>
      <c r="H31" s="1">
        <v>4.7</v>
      </c>
      <c r="AG31" s="4">
        <f t="shared" si="0"/>
        <v>3.9000000000000004</v>
      </c>
      <c r="AH31" s="4">
        <f t="shared" si="1"/>
        <v>0.64807406984078519</v>
      </c>
      <c r="AI31" s="5">
        <v>6</v>
      </c>
      <c r="AJ31" s="4">
        <f t="shared" si="2"/>
        <v>0.51856725696865913</v>
      </c>
      <c r="AK31" s="13">
        <f t="shared" si="3"/>
        <v>13.29659633252972</v>
      </c>
      <c r="AL31" s="12">
        <v>3.9000000000000004</v>
      </c>
    </row>
    <row r="32" spans="1:38">
      <c r="A32" s="11" t="s">
        <v>14</v>
      </c>
      <c r="B32" s="15">
        <v>0.12</v>
      </c>
      <c r="C32" s="1">
        <v>5.8</v>
      </c>
      <c r="D32" s="1">
        <v>5.8</v>
      </c>
      <c r="E32" s="1">
        <v>2.6</v>
      </c>
      <c r="F32" s="1">
        <v>3.9</v>
      </c>
      <c r="G32" s="1">
        <v>7.1</v>
      </c>
      <c r="H32" s="1">
        <v>8</v>
      </c>
      <c r="I32" s="1">
        <v>5.6</v>
      </c>
      <c r="J32" s="1">
        <v>7.15</v>
      </c>
      <c r="AG32" s="4">
        <f t="shared" si="0"/>
        <v>5.7437499999999995</v>
      </c>
      <c r="AH32" s="4">
        <f t="shared" si="1"/>
        <v>1.7815397633989065</v>
      </c>
      <c r="AI32" s="5">
        <v>8</v>
      </c>
      <c r="AJ32" s="4">
        <f t="shared" si="2"/>
        <v>1.2345440706997872</v>
      </c>
      <c r="AK32" s="13">
        <f t="shared" si="3"/>
        <v>21.493694375621978</v>
      </c>
      <c r="AL32" s="12">
        <v>9.4764158426800478</v>
      </c>
    </row>
    <row r="33" spans="1:38">
      <c r="A33" s="11" t="s">
        <v>8</v>
      </c>
      <c r="B33" s="15">
        <v>0.08</v>
      </c>
      <c r="C33" s="3">
        <v>1.6</v>
      </c>
      <c r="D33" s="1">
        <v>1.4</v>
      </c>
      <c r="AG33" s="4">
        <f t="shared" si="0"/>
        <v>1.5</v>
      </c>
      <c r="AH33" s="4">
        <f t="shared" si="1"/>
        <v>0.14142135623730964</v>
      </c>
      <c r="AI33" s="5">
        <v>2</v>
      </c>
      <c r="AJ33" s="4">
        <f t="shared" si="2"/>
        <v>0.19600000000000015</v>
      </c>
      <c r="AK33" s="13">
        <f t="shared" si="3"/>
        <v>13.066666666666677</v>
      </c>
      <c r="AL33" s="12">
        <v>3.6189955357142858</v>
      </c>
    </row>
    <row r="34" spans="1:38">
      <c r="A34" s="11" t="s">
        <v>65</v>
      </c>
      <c r="B34" s="15">
        <v>0.3</v>
      </c>
      <c r="C34" s="1">
        <v>8.4</v>
      </c>
      <c r="D34" s="1">
        <v>8.4</v>
      </c>
      <c r="E34" s="1">
        <v>9.1</v>
      </c>
      <c r="F34" s="1">
        <v>9.5</v>
      </c>
      <c r="G34" s="1">
        <v>7.5</v>
      </c>
      <c r="H34" s="3">
        <v>9.1999999999999993</v>
      </c>
      <c r="I34" s="1"/>
      <c r="J34" s="1"/>
      <c r="AG34" s="4">
        <f>AVERAGE(C34:AD34)</f>
        <v>8.6833333333333318</v>
      </c>
      <c r="AH34" s="4">
        <f>STDEV(C34:AD34)</f>
        <v>0.73052492542463354</v>
      </c>
      <c r="AI34" s="5">
        <v>6</v>
      </c>
      <c r="AJ34" s="4">
        <f t="shared" si="2"/>
        <v>0.58454168181386146</v>
      </c>
      <c r="AK34" s="13">
        <f t="shared" si="3"/>
        <v>6.7317660093726861</v>
      </c>
      <c r="AL34" s="12">
        <v>16.171881210645413</v>
      </c>
    </row>
    <row r="35" spans="1:38">
      <c r="A35" s="11" t="s">
        <v>15</v>
      </c>
      <c r="B35" s="15">
        <v>0.08</v>
      </c>
      <c r="C35" s="3">
        <v>3.05</v>
      </c>
      <c r="D35" s="1">
        <v>2.2999999999999998</v>
      </c>
      <c r="E35" s="1">
        <v>4.7</v>
      </c>
      <c r="F35" s="1">
        <v>4.9000000000000004</v>
      </c>
      <c r="G35" s="1">
        <v>7.9</v>
      </c>
      <c r="H35" s="3">
        <v>7.4</v>
      </c>
      <c r="I35" s="1">
        <v>6.4</v>
      </c>
      <c r="J35" s="1">
        <v>6</v>
      </c>
      <c r="K35" s="1">
        <v>1.8</v>
      </c>
      <c r="L35" s="1">
        <v>2.2999999999999998</v>
      </c>
      <c r="M35" s="1">
        <v>2.25</v>
      </c>
      <c r="N35" s="1">
        <v>1.65</v>
      </c>
      <c r="AG35" s="4">
        <f t="shared" si="0"/>
        <v>4.2208333333333323</v>
      </c>
      <c r="AH35" s="4">
        <f t="shared" si="1"/>
        <v>2.2833844829484384</v>
      </c>
      <c r="AI35" s="5">
        <v>12</v>
      </c>
      <c r="AJ35" s="4">
        <f t="shared" si="2"/>
        <v>1.2919463929758215</v>
      </c>
      <c r="AK35" s="13">
        <f t="shared" si="3"/>
        <v>30.608799043849679</v>
      </c>
      <c r="AL35" s="12">
        <v>6.3398288690476186</v>
      </c>
    </row>
    <row r="36" spans="1:38">
      <c r="A36" s="11" t="s">
        <v>66</v>
      </c>
      <c r="B36" s="15">
        <v>0.3</v>
      </c>
      <c r="C36" s="3">
        <v>4.8</v>
      </c>
      <c r="D36" s="1">
        <v>7.6</v>
      </c>
      <c r="E36" s="3">
        <v>3.1</v>
      </c>
      <c r="F36" s="1">
        <v>2.8</v>
      </c>
      <c r="G36" s="1">
        <v>4</v>
      </c>
      <c r="H36" s="1">
        <v>5</v>
      </c>
      <c r="AG36" s="4">
        <f t="shared" si="0"/>
        <v>4.55</v>
      </c>
      <c r="AH36" s="4">
        <f t="shared" si="1"/>
        <v>1.7340703561274569</v>
      </c>
      <c r="AI36" s="5">
        <v>6</v>
      </c>
      <c r="AJ36" s="4">
        <f t="shared" si="2"/>
        <v>1.387545266528869</v>
      </c>
      <c r="AK36" s="13">
        <f t="shared" si="3"/>
        <v>30.495500363271848</v>
      </c>
      <c r="AL36" s="12">
        <v>12.038547877312082</v>
      </c>
    </row>
    <row r="37" spans="1:38">
      <c r="A37" s="11" t="s">
        <v>16</v>
      </c>
      <c r="B37" s="15">
        <v>0.3</v>
      </c>
      <c r="C37" s="3">
        <v>4.4000000000000004</v>
      </c>
      <c r="D37" s="3">
        <v>4.8</v>
      </c>
      <c r="E37" s="1">
        <v>2.7</v>
      </c>
      <c r="F37" s="1">
        <v>2.25</v>
      </c>
      <c r="G37" s="1">
        <v>3.7</v>
      </c>
      <c r="H37" s="1">
        <v>2.6</v>
      </c>
      <c r="I37" s="1">
        <v>1.7</v>
      </c>
      <c r="J37" s="1">
        <v>3.8</v>
      </c>
      <c r="K37" s="1">
        <v>2.5</v>
      </c>
      <c r="L37" s="1">
        <v>5.0999999999999996</v>
      </c>
      <c r="AG37" s="4">
        <f t="shared" si="0"/>
        <v>3.3549999999999995</v>
      </c>
      <c r="AH37" s="4">
        <f t="shared" si="1"/>
        <v>1.1658211221662158</v>
      </c>
      <c r="AI37" s="5">
        <v>10</v>
      </c>
      <c r="AJ37" s="4">
        <f t="shared" si="2"/>
        <v>0.7225834177142163</v>
      </c>
      <c r="AK37" s="13">
        <f t="shared" si="3"/>
        <v>21.537508724715838</v>
      </c>
      <c r="AL37" s="12">
        <v>10.843547877312082</v>
      </c>
    </row>
    <row r="38" spans="1:38">
      <c r="A38" s="10" t="s">
        <v>17</v>
      </c>
      <c r="B38" s="15">
        <v>0.3</v>
      </c>
      <c r="C38" s="1">
        <v>2.2999999999999998</v>
      </c>
      <c r="D38" s="1">
        <v>1.9</v>
      </c>
      <c r="AG38" s="4">
        <f t="shared" si="0"/>
        <v>2.0999999999999996</v>
      </c>
      <c r="AH38" s="4">
        <f t="shared" si="1"/>
        <v>0.28284271247461895</v>
      </c>
      <c r="AI38" s="5">
        <v>2</v>
      </c>
      <c r="AJ38" s="4">
        <f t="shared" si="2"/>
        <v>0.3919999999999999</v>
      </c>
      <c r="AK38" s="13">
        <f t="shared" si="3"/>
        <v>18.666666666666664</v>
      </c>
      <c r="AL38" s="12">
        <v>9.5885478773120809</v>
      </c>
    </row>
    <row r="39" spans="1:38">
      <c r="A39" s="11" t="s">
        <v>2</v>
      </c>
      <c r="B39" s="15">
        <v>0.12</v>
      </c>
      <c r="C39" s="1">
        <v>6.6</v>
      </c>
      <c r="D39" s="1">
        <v>7</v>
      </c>
      <c r="E39" s="1">
        <v>2.4</v>
      </c>
      <c r="F39" s="1">
        <v>3.7</v>
      </c>
      <c r="G39" s="1">
        <v>5.5</v>
      </c>
      <c r="H39" s="1">
        <v>7</v>
      </c>
      <c r="AG39" s="4">
        <f t="shared" si="0"/>
        <v>5.3666666666666671</v>
      </c>
      <c r="AH39" s="4">
        <f t="shared" si="1"/>
        <v>1.9211107897949713</v>
      </c>
      <c r="AI39" s="5">
        <v>6</v>
      </c>
      <c r="AJ39" s="4">
        <f t="shared" si="2"/>
        <v>1.5372087836219384</v>
      </c>
      <c r="AK39" s="13">
        <f t="shared" si="3"/>
        <v>28.643641930843572</v>
      </c>
      <c r="AL39" s="12">
        <v>9.0993325093467146</v>
      </c>
    </row>
    <row r="40" spans="1:38">
      <c r="A40" s="10" t="s">
        <v>45</v>
      </c>
      <c r="B40" s="15">
        <v>0.08</v>
      </c>
      <c r="C40" s="3">
        <v>4.5</v>
      </c>
      <c r="D40" s="1">
        <v>1.3</v>
      </c>
      <c r="E40" s="1">
        <v>3.3</v>
      </c>
      <c r="F40" s="1">
        <v>2.65</v>
      </c>
      <c r="AG40" s="4">
        <f t="shared" si="0"/>
        <v>2.9375</v>
      </c>
      <c r="AH40" s="4">
        <f t="shared" si="1"/>
        <v>1.3337759681945589</v>
      </c>
      <c r="AI40" s="5">
        <v>4</v>
      </c>
      <c r="AJ40" s="4">
        <f t="shared" si="2"/>
        <v>1.3071004488306677</v>
      </c>
      <c r="AK40" s="13">
        <f t="shared" si="3"/>
        <v>44.497036555937626</v>
      </c>
      <c r="AL40" s="12">
        <v>5.0564955357142853</v>
      </c>
    </row>
    <row r="41" spans="1:38">
      <c r="A41" s="10" t="s">
        <v>46</v>
      </c>
      <c r="B41" s="15">
        <v>0.04</v>
      </c>
      <c r="C41" s="3">
        <v>2</v>
      </c>
      <c r="D41" s="3">
        <v>1.9</v>
      </c>
      <c r="E41" s="1">
        <v>2</v>
      </c>
      <c r="F41" s="1">
        <v>1.6</v>
      </c>
      <c r="AG41" s="4">
        <f t="shared" si="0"/>
        <v>1.875</v>
      </c>
      <c r="AH41" s="4">
        <f t="shared" si="1"/>
        <v>0.18929694486000909</v>
      </c>
      <c r="AI41" s="5">
        <v>4</v>
      </c>
      <c r="AJ41" s="4">
        <f t="shared" si="2"/>
        <v>0.18551100596280889</v>
      </c>
      <c r="AK41" s="13">
        <f t="shared" si="3"/>
        <v>9.893920318016475</v>
      </c>
      <c r="AL41" s="12">
        <v>1.875</v>
      </c>
    </row>
    <row r="42" spans="1:38">
      <c r="A42" s="10" t="s">
        <v>47</v>
      </c>
      <c r="B42" s="15">
        <v>0.04</v>
      </c>
      <c r="C42" s="3">
        <v>2</v>
      </c>
      <c r="D42" s="3">
        <v>1.75</v>
      </c>
      <c r="E42" s="1">
        <v>1.65</v>
      </c>
      <c r="F42" s="1">
        <v>1.75</v>
      </c>
      <c r="AG42" s="4">
        <f t="shared" si="0"/>
        <v>1.7875000000000001</v>
      </c>
      <c r="AH42" s="4">
        <f t="shared" si="1"/>
        <v>0.14930394055974103</v>
      </c>
      <c r="AI42" s="5">
        <v>4</v>
      </c>
      <c r="AJ42" s="4">
        <f t="shared" si="2"/>
        <v>0.14631786174854619</v>
      </c>
      <c r="AK42" s="13">
        <f t="shared" si="3"/>
        <v>8.1856146432753114</v>
      </c>
      <c r="AL42" s="12">
        <v>1.7875000000000001</v>
      </c>
    </row>
    <row r="43" spans="1:38">
      <c r="A43" s="10" t="s">
        <v>48</v>
      </c>
      <c r="B43" s="15">
        <v>0.04</v>
      </c>
      <c r="C43" s="3">
        <v>4.55</v>
      </c>
      <c r="D43" s="3">
        <v>3.8</v>
      </c>
      <c r="E43" s="1">
        <v>1.48</v>
      </c>
      <c r="F43" s="1">
        <v>1.43</v>
      </c>
      <c r="G43" s="1">
        <v>2</v>
      </c>
      <c r="H43" s="1">
        <v>2</v>
      </c>
      <c r="AG43" s="4">
        <f t="shared" si="0"/>
        <v>2.5433333333333334</v>
      </c>
      <c r="AH43" s="4">
        <f t="shared" si="1"/>
        <v>1.308933408033681</v>
      </c>
      <c r="AI43" s="5">
        <v>6</v>
      </c>
      <c r="AJ43" s="4">
        <f t="shared" si="2"/>
        <v>1.0473648592751452</v>
      </c>
      <c r="AK43" s="13">
        <f t="shared" si="3"/>
        <v>41.180793942666263</v>
      </c>
      <c r="AL43" s="12">
        <v>2.5433333333333334</v>
      </c>
    </row>
    <row r="44" spans="1:38">
      <c r="A44" s="10" t="s">
        <v>18</v>
      </c>
      <c r="B44" s="15">
        <v>0.04</v>
      </c>
      <c r="C44" s="3">
        <v>2.1</v>
      </c>
      <c r="D44" s="3">
        <v>2.65</v>
      </c>
      <c r="E44" s="1">
        <v>3.2</v>
      </c>
      <c r="AG44" s="4">
        <f t="shared" ref="AG44:AG61" si="4">AVERAGE(C44:AF44)</f>
        <v>2.65</v>
      </c>
      <c r="AH44" s="4">
        <f t="shared" si="1"/>
        <v>0.55000000000000182</v>
      </c>
      <c r="AI44" s="5">
        <v>3</v>
      </c>
      <c r="AJ44" s="4">
        <f t="shared" si="2"/>
        <v>0.62238359018641876</v>
      </c>
      <c r="AK44" s="13">
        <f t="shared" si="3"/>
        <v>23.486173214581839</v>
      </c>
      <c r="AL44" s="12">
        <v>2.65</v>
      </c>
    </row>
    <row r="45" spans="1:38">
      <c r="A45" s="10" t="s">
        <v>49</v>
      </c>
      <c r="B45" s="15">
        <v>0.12</v>
      </c>
      <c r="C45" s="3">
        <v>8.3000000000000007</v>
      </c>
      <c r="D45" s="1">
        <v>8.1</v>
      </c>
      <c r="E45" s="1">
        <v>6.9</v>
      </c>
      <c r="AG45" s="4">
        <f t="shared" si="4"/>
        <v>7.7666666666666657</v>
      </c>
      <c r="AH45" s="4">
        <f t="shared" si="1"/>
        <v>0.75718777944003646</v>
      </c>
      <c r="AI45" s="5">
        <v>3</v>
      </c>
      <c r="AJ45" s="4">
        <f t="shared" si="2"/>
        <v>0.85683863384212811</v>
      </c>
      <c r="AK45" s="13">
        <f t="shared" si="3"/>
        <v>11.032257088096072</v>
      </c>
      <c r="AL45" s="12">
        <v>11.499332509346713</v>
      </c>
    </row>
    <row r="46" spans="1:38">
      <c r="A46" s="10" t="s">
        <v>19</v>
      </c>
      <c r="B46" s="15">
        <v>2</v>
      </c>
      <c r="C46" s="1">
        <v>3.2</v>
      </c>
      <c r="D46" s="1">
        <v>2.95</v>
      </c>
      <c r="E46" s="1">
        <v>4.3499999999999996</v>
      </c>
      <c r="F46" s="1">
        <v>3.6</v>
      </c>
      <c r="G46" s="1">
        <v>6.2</v>
      </c>
      <c r="AG46" s="4">
        <f t="shared" si="4"/>
        <v>4.0600000000000005</v>
      </c>
      <c r="AH46" s="4">
        <f t="shared" si="1"/>
        <v>1.3083386411781923</v>
      </c>
      <c r="AI46" s="5">
        <v>5</v>
      </c>
      <c r="AJ46" s="4">
        <f t="shared" si="2"/>
        <v>1.1468093825915442</v>
      </c>
      <c r="AK46" s="13">
        <f t="shared" si="3"/>
        <v>28.246536517033107</v>
      </c>
      <c r="AL46" s="12">
        <v>17.653256210645417</v>
      </c>
    </row>
    <row r="47" spans="1:38">
      <c r="A47" s="10" t="s">
        <v>50</v>
      </c>
      <c r="B47" s="15">
        <v>0.12</v>
      </c>
      <c r="C47" s="1">
        <v>3.5</v>
      </c>
      <c r="D47" s="1">
        <v>2.7</v>
      </c>
      <c r="E47" s="1">
        <v>5.9</v>
      </c>
      <c r="F47" s="1">
        <v>8</v>
      </c>
      <c r="G47" s="1">
        <v>7.8</v>
      </c>
      <c r="AG47" s="4">
        <f t="shared" si="4"/>
        <v>5.58</v>
      </c>
      <c r="AH47" s="4">
        <f t="shared" si="1"/>
        <v>2.4242524621004296</v>
      </c>
      <c r="AI47" s="5">
        <v>5</v>
      </c>
      <c r="AJ47" s="4">
        <f t="shared" si="2"/>
        <v>2.1249509735520946</v>
      </c>
      <c r="AK47" s="13">
        <f t="shared" si="3"/>
        <v>38.081558665808146</v>
      </c>
      <c r="AL47" s="12">
        <v>9.3126658426800475</v>
      </c>
    </row>
    <row r="48" spans="1:38">
      <c r="A48" s="10" t="s">
        <v>51</v>
      </c>
      <c r="B48" s="15">
        <v>0.3</v>
      </c>
      <c r="C48" s="3">
        <v>8.85</v>
      </c>
      <c r="D48" s="3">
        <v>9.15</v>
      </c>
      <c r="E48" s="1">
        <v>9.1999999999999993</v>
      </c>
      <c r="F48" s="1">
        <v>8.8000000000000007</v>
      </c>
      <c r="AG48" s="4">
        <f t="shared" si="4"/>
        <v>9</v>
      </c>
      <c r="AH48" s="4">
        <f t="shared" si="1"/>
        <v>0.20412414523193123</v>
      </c>
      <c r="AI48" s="5">
        <v>4</v>
      </c>
      <c r="AJ48" s="4">
        <f t="shared" si="2"/>
        <v>0.20004166232729259</v>
      </c>
      <c r="AK48" s="13">
        <f t="shared" si="3"/>
        <v>2.2226851369699174</v>
      </c>
      <c r="AL48" s="12">
        <v>16.488547877312083</v>
      </c>
    </row>
    <row r="49" spans="1:38">
      <c r="A49" s="10" t="s">
        <v>52</v>
      </c>
      <c r="B49" s="15">
        <v>0.6</v>
      </c>
      <c r="C49" s="3">
        <v>6.45</v>
      </c>
      <c r="D49" s="3">
        <v>7.3</v>
      </c>
      <c r="E49" s="1">
        <v>5.2</v>
      </c>
      <c r="F49" s="1">
        <v>7.1</v>
      </c>
      <c r="G49" s="1">
        <v>7.9</v>
      </c>
      <c r="H49" s="1">
        <v>7.7</v>
      </c>
      <c r="AG49" s="4">
        <f t="shared" si="4"/>
        <v>6.9416666666666664</v>
      </c>
      <c r="AH49" s="4">
        <f t="shared" si="1"/>
        <v>0.99217773945330745</v>
      </c>
      <c r="AI49" s="5">
        <v>6</v>
      </c>
      <c r="AJ49" s="4">
        <f t="shared" si="2"/>
        <v>0.7939075372975013</v>
      </c>
      <c r="AK49" s="13">
        <f t="shared" si="3"/>
        <v>11.436843274393777</v>
      </c>
      <c r="AL49" s="12">
        <v>16.863117321756526</v>
      </c>
    </row>
    <row r="50" spans="1:38">
      <c r="A50" s="10" t="s">
        <v>53</v>
      </c>
      <c r="B50" s="15">
        <v>0.6</v>
      </c>
      <c r="C50" s="1">
        <v>9.4</v>
      </c>
      <c r="D50" s="1">
        <v>9.5500000000000007</v>
      </c>
      <c r="E50" s="1">
        <v>9.5</v>
      </c>
      <c r="AG50" s="4">
        <f t="shared" si="4"/>
        <v>9.4833333333333343</v>
      </c>
      <c r="AH50" s="4">
        <f t="shared" si="1"/>
        <v>7.6376261582597443E-2</v>
      </c>
      <c r="AI50" s="5">
        <v>3</v>
      </c>
      <c r="AJ50" s="4">
        <f t="shared" si="2"/>
        <v>8.6427876161443415E-2</v>
      </c>
      <c r="AK50" s="13">
        <f t="shared" si="3"/>
        <v>0.91136600521732947</v>
      </c>
      <c r="AL50" s="12">
        <v>19.404783988423194</v>
      </c>
    </row>
    <row r="51" spans="1:38">
      <c r="A51" s="10" t="s">
        <v>54</v>
      </c>
      <c r="B51" s="15">
        <v>0.3</v>
      </c>
      <c r="C51" s="3">
        <v>3.5</v>
      </c>
      <c r="D51" s="1">
        <v>3.1</v>
      </c>
      <c r="E51" s="1">
        <v>3.7</v>
      </c>
      <c r="F51" s="1">
        <v>4.8</v>
      </c>
      <c r="AG51" s="4">
        <f t="shared" si="4"/>
        <v>3.7750000000000004</v>
      </c>
      <c r="AH51" s="4">
        <f t="shared" si="1"/>
        <v>0.72743842809316961</v>
      </c>
      <c r="AI51" s="5">
        <v>4</v>
      </c>
      <c r="AJ51" s="4">
        <f t="shared" si="2"/>
        <v>0.71288965953130623</v>
      </c>
      <c r="AK51" s="13">
        <f t="shared" si="3"/>
        <v>18.88449429222003</v>
      </c>
      <c r="AL51" s="12">
        <v>11.263547877312082</v>
      </c>
    </row>
    <row r="52" spans="1:38">
      <c r="A52" s="10" t="s">
        <v>55</v>
      </c>
      <c r="B52" s="15">
        <v>0.3</v>
      </c>
      <c r="C52" s="3">
        <v>7.7</v>
      </c>
      <c r="D52" s="3">
        <v>7.6</v>
      </c>
      <c r="E52" s="1">
        <v>5.3</v>
      </c>
      <c r="F52" s="1"/>
      <c r="G52" s="1"/>
      <c r="AG52" s="4">
        <f t="shared" si="4"/>
        <v>6.8666666666666671</v>
      </c>
      <c r="AH52" s="4">
        <f t="shared" si="1"/>
        <v>1.3576941236277535</v>
      </c>
      <c r="AI52" s="5">
        <v>3</v>
      </c>
      <c r="AJ52" s="4">
        <f t="shared" si="2"/>
        <v>1.5363755327971671</v>
      </c>
      <c r="AK52" s="13">
        <f t="shared" si="3"/>
        <v>22.37440096306554</v>
      </c>
      <c r="AL52" s="12">
        <v>14.35521454397875</v>
      </c>
    </row>
    <row r="53" spans="1:38">
      <c r="A53" s="10" t="s">
        <v>42</v>
      </c>
      <c r="B53" s="15">
        <v>0.6</v>
      </c>
      <c r="C53" s="3">
        <v>2.9</v>
      </c>
      <c r="D53" s="1">
        <v>3.1</v>
      </c>
      <c r="AG53" s="4">
        <f t="shared" si="4"/>
        <v>3</v>
      </c>
      <c r="AH53" s="4">
        <f t="shared" si="1"/>
        <v>0.14142135623730964</v>
      </c>
      <c r="AI53" s="5">
        <v>2</v>
      </c>
      <c r="AJ53" s="4">
        <f t="shared" si="2"/>
        <v>0.19600000000000015</v>
      </c>
      <c r="AK53" s="13">
        <f t="shared" si="3"/>
        <v>6.5333333333333385</v>
      </c>
      <c r="AL53" s="12">
        <v>12.92145065508986</v>
      </c>
    </row>
    <row r="54" spans="1:38">
      <c r="A54" s="10" t="s">
        <v>20</v>
      </c>
      <c r="B54" s="15">
        <v>0.6</v>
      </c>
      <c r="C54" s="1">
        <v>8.4</v>
      </c>
      <c r="D54" s="1">
        <v>7.7</v>
      </c>
      <c r="E54" s="1">
        <v>6.7</v>
      </c>
      <c r="F54" s="1">
        <v>7.8</v>
      </c>
      <c r="G54" s="1">
        <v>8.9</v>
      </c>
      <c r="H54" s="1">
        <v>8.65</v>
      </c>
      <c r="AG54" s="4">
        <f t="shared" si="4"/>
        <v>8.0250000000000004</v>
      </c>
      <c r="AH54" s="4">
        <f t="shared" si="1"/>
        <v>0.80109300333981204</v>
      </c>
      <c r="AI54" s="5">
        <v>6</v>
      </c>
      <c r="AJ54" s="4">
        <f t="shared" si="2"/>
        <v>0.64100790426743837</v>
      </c>
      <c r="AK54" s="13">
        <f t="shared" si="3"/>
        <v>7.9876374363543725</v>
      </c>
      <c r="AL54" s="12">
        <v>17.946450655089862</v>
      </c>
    </row>
    <row r="55" spans="1:38">
      <c r="A55" s="10" t="s">
        <v>43</v>
      </c>
      <c r="B55" s="15">
        <v>0.12</v>
      </c>
      <c r="C55" s="3">
        <v>3.4</v>
      </c>
      <c r="D55" s="1">
        <v>1.8</v>
      </c>
      <c r="E55" s="1">
        <v>1.6</v>
      </c>
      <c r="AG55" s="4">
        <f t="shared" si="4"/>
        <v>2.2666666666666671</v>
      </c>
      <c r="AH55" s="4">
        <f t="shared" si="1"/>
        <v>0.9865765724632487</v>
      </c>
      <c r="AI55" s="5">
        <v>3</v>
      </c>
      <c r="AJ55" s="4">
        <f t="shared" si="2"/>
        <v>1.1164164893881565</v>
      </c>
      <c r="AK55" s="13">
        <f t="shared" si="3"/>
        <v>49.253668649477483</v>
      </c>
      <c r="AL55" s="12">
        <v>5.9993325093467149</v>
      </c>
    </row>
    <row r="56" spans="1:38">
      <c r="A56" s="11" t="s">
        <v>44</v>
      </c>
      <c r="B56" s="15">
        <v>0.6</v>
      </c>
      <c r="C56" s="3">
        <v>7.7</v>
      </c>
      <c r="D56" s="1">
        <v>6.75</v>
      </c>
      <c r="E56" s="1">
        <v>8.4499999999999993</v>
      </c>
      <c r="F56" s="1">
        <v>8.6999999999999993</v>
      </c>
      <c r="G56" s="1">
        <v>5.7</v>
      </c>
      <c r="H56" s="1">
        <v>4.5</v>
      </c>
      <c r="I56" s="1">
        <v>8.5</v>
      </c>
      <c r="J56" s="1">
        <v>9.35</v>
      </c>
      <c r="K56" s="1">
        <v>8.35</v>
      </c>
      <c r="AG56" s="4">
        <f t="shared" si="4"/>
        <v>7.5555555555555554</v>
      </c>
      <c r="AH56" s="4">
        <f t="shared" si="1"/>
        <v>1.5930404193798025</v>
      </c>
      <c r="AI56" s="5">
        <v>9</v>
      </c>
      <c r="AJ56" s="4">
        <f t="shared" si="2"/>
        <v>1.0407864073281377</v>
      </c>
      <c r="AK56" s="13">
        <f t="shared" si="3"/>
        <v>13.775114214637115</v>
      </c>
      <c r="AL56" s="12">
        <v>17.477006210645413</v>
      </c>
    </row>
    <row r="57" spans="1:38">
      <c r="AG57" s="4"/>
      <c r="AH57" s="4"/>
      <c r="AJ57" s="4"/>
      <c r="AK57" s="13"/>
      <c r="AL57" s="12"/>
    </row>
    <row r="58" spans="1:38">
      <c r="A58" s="10" t="s">
        <v>21</v>
      </c>
      <c r="B58" s="15">
        <v>0.04</v>
      </c>
      <c r="C58" s="3">
        <v>1.9</v>
      </c>
      <c r="D58" s="1">
        <v>2.35</v>
      </c>
      <c r="E58" s="1">
        <v>1.8</v>
      </c>
      <c r="F58" s="1">
        <v>1.2</v>
      </c>
      <c r="G58" s="1">
        <v>1.2</v>
      </c>
      <c r="H58" s="1">
        <v>2.4</v>
      </c>
      <c r="I58" s="1">
        <v>2.2999999999999998</v>
      </c>
      <c r="J58" s="1">
        <v>2.8</v>
      </c>
      <c r="K58" s="1">
        <v>2</v>
      </c>
      <c r="L58" s="1">
        <v>2.2999999999999998</v>
      </c>
      <c r="M58" s="1">
        <v>1.8</v>
      </c>
      <c r="N58" s="1">
        <v>2.1</v>
      </c>
      <c r="O58" s="1">
        <v>1.45</v>
      </c>
      <c r="P58" s="1">
        <v>2.1</v>
      </c>
      <c r="Q58" s="1">
        <v>2.1</v>
      </c>
      <c r="R58" s="1">
        <v>1.45</v>
      </c>
      <c r="S58" s="1">
        <v>2.2000000000000002</v>
      </c>
      <c r="T58" s="1">
        <v>1.8</v>
      </c>
      <c r="U58" s="1">
        <v>1.9</v>
      </c>
      <c r="V58" s="1">
        <v>1.8</v>
      </c>
      <c r="W58" s="1">
        <v>1.9</v>
      </c>
      <c r="X58" s="1">
        <v>0.04</v>
      </c>
      <c r="Y58" s="1">
        <v>1.85</v>
      </c>
      <c r="Z58" s="1">
        <v>0.04</v>
      </c>
      <c r="AA58" s="1">
        <v>1.8</v>
      </c>
      <c r="AB58" s="1">
        <v>0.04</v>
      </c>
      <c r="AC58" s="1">
        <v>1.3</v>
      </c>
      <c r="AD58" s="1">
        <v>0.04</v>
      </c>
      <c r="AE58" s="1">
        <v>1.8</v>
      </c>
      <c r="AF58" s="1">
        <v>0.04</v>
      </c>
      <c r="AG58" s="4">
        <f t="shared" si="4"/>
        <v>1.5933333333333328</v>
      </c>
      <c r="AH58" s="4">
        <f t="shared" si="1"/>
        <v>0.78973296810981686</v>
      </c>
      <c r="AI58" s="2">
        <v>30</v>
      </c>
      <c r="AJ58" s="4">
        <f t="shared" si="2"/>
        <v>0.28260231321231305</v>
      </c>
      <c r="AK58" s="13">
        <f t="shared" si="3"/>
        <v>17.736546854329276</v>
      </c>
      <c r="AL58" s="12">
        <v>1.5933333333333328</v>
      </c>
    </row>
    <row r="59" spans="1:38">
      <c r="A59" s="10" t="s">
        <v>22</v>
      </c>
      <c r="B59" s="15">
        <v>0.04</v>
      </c>
      <c r="C59" s="3">
        <v>1.4</v>
      </c>
      <c r="D59" s="3">
        <v>2.25</v>
      </c>
      <c r="E59" s="1">
        <v>1.75</v>
      </c>
      <c r="F59" s="1">
        <v>2.1</v>
      </c>
      <c r="G59" s="1">
        <v>2.0499999999999998</v>
      </c>
      <c r="H59" s="1">
        <v>2.9</v>
      </c>
      <c r="I59" s="1">
        <v>1.95</v>
      </c>
      <c r="J59" s="1">
        <v>1.9</v>
      </c>
      <c r="K59" s="1">
        <v>1.1000000000000001</v>
      </c>
      <c r="L59" s="1">
        <v>1.5</v>
      </c>
      <c r="M59" s="1">
        <v>1.25</v>
      </c>
      <c r="N59" s="1">
        <v>1.1000000000000001</v>
      </c>
      <c r="O59" s="1">
        <v>1.55</v>
      </c>
      <c r="P59" s="1">
        <v>1.8</v>
      </c>
      <c r="Q59" s="1">
        <v>1.75</v>
      </c>
      <c r="AG59" s="4">
        <f t="shared" si="4"/>
        <v>1.756666666666667</v>
      </c>
      <c r="AH59" s="4">
        <f t="shared" si="1"/>
        <v>0.47579507393514692</v>
      </c>
      <c r="AI59" s="2">
        <v>15</v>
      </c>
      <c r="AJ59" s="4">
        <f t="shared" si="2"/>
        <v>0.24078552928095778</v>
      </c>
      <c r="AK59" s="13">
        <f t="shared" si="3"/>
        <v>13.706956126050725</v>
      </c>
      <c r="AL59" s="12">
        <v>1.756666666666667</v>
      </c>
    </row>
    <row r="60" spans="1:38">
      <c r="A60" s="10" t="s">
        <v>23</v>
      </c>
      <c r="B60" s="15">
        <v>0.3</v>
      </c>
      <c r="C60" s="1">
        <v>7.8</v>
      </c>
      <c r="D60" s="1">
        <v>8.6999999999999993</v>
      </c>
      <c r="E60" s="1">
        <v>8.6</v>
      </c>
      <c r="F60" s="1">
        <v>9.4</v>
      </c>
      <c r="G60" s="1">
        <v>7.8</v>
      </c>
      <c r="H60" s="1">
        <v>9.4</v>
      </c>
      <c r="I60" s="1">
        <v>6.7</v>
      </c>
      <c r="J60" s="1">
        <v>5.9</v>
      </c>
      <c r="K60" s="1">
        <v>4.05</v>
      </c>
      <c r="L60" s="1">
        <v>5</v>
      </c>
      <c r="M60" s="1">
        <v>7.2</v>
      </c>
      <c r="P60" s="1"/>
      <c r="Q60" s="1"/>
      <c r="AG60" s="4">
        <f t="shared" si="4"/>
        <v>7.3227272727272723</v>
      </c>
      <c r="AH60" s="4">
        <f t="shared" si="1"/>
        <v>1.7648461174226573</v>
      </c>
      <c r="AI60" s="2">
        <v>11</v>
      </c>
      <c r="AJ60" s="4">
        <f t="shared" si="2"/>
        <v>1.0429574066404241</v>
      </c>
      <c r="AK60" s="13">
        <f t="shared" si="3"/>
        <v>14.242745466225532</v>
      </c>
      <c r="AL60" s="12">
        <v>14.811275150039354</v>
      </c>
    </row>
    <row r="61" spans="1:38">
      <c r="B61" s="15">
        <v>0.6</v>
      </c>
      <c r="C61" s="1">
        <v>2.8</v>
      </c>
      <c r="D61" s="1">
        <v>3.2</v>
      </c>
      <c r="E61" s="1">
        <v>2.5</v>
      </c>
      <c r="F61" s="1">
        <v>4.3499999999999996</v>
      </c>
      <c r="G61" s="1">
        <v>1.8</v>
      </c>
      <c r="H61" s="1">
        <v>2.4500000000000002</v>
      </c>
      <c r="I61" s="1">
        <v>1.6</v>
      </c>
      <c r="J61" s="1">
        <v>2.65</v>
      </c>
      <c r="K61" s="1">
        <v>2.5499999999999998</v>
      </c>
      <c r="AG61" s="4">
        <f t="shared" si="4"/>
        <v>2.6555555555555559</v>
      </c>
      <c r="AH61" s="4">
        <f t="shared" si="1"/>
        <v>0.79939213017002919</v>
      </c>
      <c r="AI61" s="2">
        <v>9</v>
      </c>
      <c r="AJ61" s="4">
        <f t="shared" si="2"/>
        <v>0.52226952504441904</v>
      </c>
      <c r="AK61" s="13">
        <f t="shared" si="3"/>
        <v>19.667053244350505</v>
      </c>
      <c r="AL61" s="12">
        <v>12.577006210645415</v>
      </c>
    </row>
    <row r="62" spans="1:38">
      <c r="AK62" s="10">
        <f>AVERAGE(AK2:AK61)</f>
        <v>18.732443661876001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Santa 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Camps</dc:creator>
  <cp:lastModifiedBy>Violeta Beleva Guthrie</cp:lastModifiedBy>
  <cp:lastPrinted>2011-04-26T17:46:48Z</cp:lastPrinted>
  <dcterms:created xsi:type="dcterms:W3CDTF">2011-04-15T22:07:47Z</dcterms:created>
  <dcterms:modified xsi:type="dcterms:W3CDTF">2011-08-04T08:10:20Z</dcterms:modified>
</cp:coreProperties>
</file>